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195" windowWidth="6675" windowHeight="6405"/>
  </bookViews>
  <sheets>
    <sheet name="_FX_" sheetId="4" r:id="rId1"/>
    <sheet name="P_UJ" sheetId="16" r:id="rId2"/>
    <sheet name="P_EU" sheetId="1" r:id="rId3"/>
  </sheets>
  <definedNames>
    <definedName name="_xlnm._FilterDatabase" localSheetId="2" hidden="1">P_EU!$B$4:$S$53</definedName>
    <definedName name="_xlnm._FilterDatabase" localSheetId="1" hidden="1">P_UJ!$B$4:$S$23</definedName>
  </definedNames>
  <calcPr calcId="145621"/>
</workbook>
</file>

<file path=xl/calcChain.xml><?xml version="1.0" encoding="utf-8"?>
<calcChain xmlns="http://schemas.openxmlformats.org/spreadsheetml/2006/main">
  <c r="D4" i="4" l="1"/>
  <c r="H19" i="4" l="1"/>
  <c r="H20" i="4"/>
  <c r="H21" i="4"/>
  <c r="H18" i="4"/>
  <c r="D5" i="4" l="1"/>
  <c r="I12" i="4"/>
  <c r="J12" i="4" l="1"/>
  <c r="H25" i="4"/>
  <c r="J11" i="16" l="1"/>
  <c r="J7" i="16"/>
  <c r="L7" i="16"/>
  <c r="K7" i="16"/>
  <c r="J10" i="16"/>
  <c r="L12" i="16"/>
  <c r="L8" i="16"/>
  <c r="L9" i="16"/>
  <c r="L5" i="16"/>
  <c r="L6" i="16"/>
  <c r="L10" i="16"/>
  <c r="L11" i="16"/>
  <c r="L13" i="16"/>
  <c r="L14" i="16"/>
  <c r="L15" i="16"/>
  <c r="L18" i="16"/>
  <c r="L19" i="16"/>
  <c r="L20" i="16"/>
  <c r="L16" i="16"/>
  <c r="L17" i="16"/>
  <c r="L21" i="16"/>
  <c r="L22" i="16"/>
  <c r="L23" i="16"/>
  <c r="K12" i="16"/>
  <c r="Q12" i="16" s="1"/>
  <c r="K8" i="16"/>
  <c r="Q8" i="16" s="1"/>
  <c r="K9" i="16"/>
  <c r="K5" i="16"/>
  <c r="Q5" i="16" s="1"/>
  <c r="K6" i="16"/>
  <c r="Q6" i="16" s="1"/>
  <c r="K10" i="16"/>
  <c r="Q10" i="16" s="1"/>
  <c r="K11" i="16"/>
  <c r="Q11" i="16" s="1"/>
  <c r="K13" i="16"/>
  <c r="K14" i="16"/>
  <c r="K15" i="16"/>
  <c r="K18" i="16"/>
  <c r="K19" i="16"/>
  <c r="K20" i="16"/>
  <c r="K16" i="16"/>
  <c r="Q16" i="16" s="1"/>
  <c r="K17" i="16"/>
  <c r="Q17" i="16" s="1"/>
  <c r="K21" i="16"/>
  <c r="K22" i="16"/>
  <c r="K23" i="16"/>
  <c r="J12" i="16"/>
  <c r="J8" i="16"/>
  <c r="J9" i="16"/>
  <c r="J5" i="16"/>
  <c r="J6" i="16"/>
  <c r="J13" i="16"/>
  <c r="J14" i="16"/>
  <c r="J15" i="16"/>
  <c r="J18" i="16"/>
  <c r="J19" i="16"/>
  <c r="J20" i="16"/>
  <c r="J16" i="16"/>
  <c r="J17" i="16"/>
  <c r="J21" i="16"/>
  <c r="J22" i="16"/>
  <c r="J23" i="16"/>
  <c r="Q9" i="16" l="1"/>
  <c r="Q18" i="16"/>
  <c r="Q14" i="16"/>
  <c r="Q15" i="16"/>
  <c r="Q13" i="16"/>
  <c r="Q7" i="16"/>
  <c r="T5" i="16"/>
  <c r="U5" i="16" s="1"/>
  <c r="V5" i="16" s="1"/>
  <c r="E5" i="4" l="1"/>
  <c r="C6" i="4"/>
  <c r="D6" i="4" s="1"/>
  <c r="E6" i="4" l="1"/>
  <c r="D7" i="4"/>
  <c r="E7" i="4" s="1"/>
  <c r="G8" i="16" l="1"/>
  <c r="H8" i="16"/>
  <c r="I8" i="16"/>
  <c r="N8" i="16"/>
  <c r="O8" i="16"/>
  <c r="G7" i="16"/>
  <c r="H7" i="16"/>
  <c r="I7" i="16"/>
  <c r="N7" i="16"/>
  <c r="O7" i="16"/>
  <c r="G9" i="16"/>
  <c r="H9" i="16"/>
  <c r="I9" i="16"/>
  <c r="N9" i="16"/>
  <c r="O9" i="16"/>
  <c r="G5" i="16"/>
  <c r="H5" i="16"/>
  <c r="I5" i="16"/>
  <c r="N5" i="16"/>
  <c r="O5" i="16"/>
  <c r="G6" i="16"/>
  <c r="H6" i="16"/>
  <c r="I6" i="16"/>
  <c r="N6" i="16"/>
  <c r="O6" i="16"/>
  <c r="G10" i="16"/>
  <c r="H10" i="16"/>
  <c r="I10" i="16"/>
  <c r="N10" i="16"/>
  <c r="O10" i="16"/>
  <c r="G11" i="16"/>
  <c r="H11" i="16"/>
  <c r="I11" i="16"/>
  <c r="N11" i="16"/>
  <c r="O11" i="16"/>
  <c r="G13" i="16"/>
  <c r="H13" i="16"/>
  <c r="I13" i="16"/>
  <c r="N13" i="16"/>
  <c r="O13" i="16"/>
  <c r="G14" i="16"/>
  <c r="H14" i="16"/>
  <c r="I14" i="16"/>
  <c r="N14" i="16"/>
  <c r="O14" i="16"/>
  <c r="G15" i="16"/>
  <c r="H15" i="16"/>
  <c r="I15" i="16"/>
  <c r="N15" i="16"/>
  <c r="O15" i="16"/>
  <c r="G18" i="16"/>
  <c r="H18" i="16"/>
  <c r="I18" i="16"/>
  <c r="N18" i="16"/>
  <c r="O18" i="16"/>
  <c r="G19" i="16"/>
  <c r="H19" i="16"/>
  <c r="I19" i="16"/>
  <c r="N19" i="16"/>
  <c r="O19" i="16"/>
  <c r="G20" i="16"/>
  <c r="H20" i="16"/>
  <c r="I20" i="16"/>
  <c r="N20" i="16"/>
  <c r="O20" i="16"/>
  <c r="G16" i="16"/>
  <c r="H16" i="16"/>
  <c r="I16" i="16"/>
  <c r="N16" i="16"/>
  <c r="O16" i="16"/>
  <c r="G17" i="16"/>
  <c r="H17" i="16"/>
  <c r="I17" i="16"/>
  <c r="N17" i="16"/>
  <c r="O17" i="16"/>
  <c r="G21" i="16"/>
  <c r="H21" i="16"/>
  <c r="I21" i="16"/>
  <c r="N21" i="16"/>
  <c r="O21" i="16"/>
  <c r="G22" i="16"/>
  <c r="H22" i="16"/>
  <c r="I22" i="16"/>
  <c r="N22" i="16"/>
  <c r="O22" i="16"/>
  <c r="G23" i="16"/>
  <c r="H23" i="16"/>
  <c r="I23" i="16"/>
  <c r="N23" i="16"/>
  <c r="O23" i="16"/>
  <c r="P5" i="1"/>
  <c r="J6" i="1"/>
  <c r="K6" i="1"/>
  <c r="H6" i="1" s="1"/>
  <c r="L6" i="1"/>
  <c r="N6" i="1"/>
  <c r="J7" i="1"/>
  <c r="M7" i="1" s="1"/>
  <c r="K7" i="1"/>
  <c r="L7" i="1"/>
  <c r="I7" i="1" s="1"/>
  <c r="J8" i="1"/>
  <c r="K8" i="1"/>
  <c r="H8" i="1" s="1"/>
  <c r="L8" i="1"/>
  <c r="N8" i="1"/>
  <c r="J9" i="1"/>
  <c r="G9" i="1" s="1"/>
  <c r="K9" i="1"/>
  <c r="H9" i="1" s="1"/>
  <c r="L9" i="1"/>
  <c r="I9" i="1" s="1"/>
  <c r="N9" i="1"/>
  <c r="O9" i="1"/>
  <c r="J10" i="1"/>
  <c r="K10" i="1"/>
  <c r="H10" i="1" s="1"/>
  <c r="L10" i="1"/>
  <c r="I10" i="1" s="1"/>
  <c r="N10" i="1"/>
  <c r="O10" i="1"/>
  <c r="J12" i="1"/>
  <c r="G12" i="1" s="1"/>
  <c r="L12" i="1"/>
  <c r="I12" i="1" s="1"/>
  <c r="J13" i="1"/>
  <c r="K13" i="1"/>
  <c r="H13" i="1" s="1"/>
  <c r="L13" i="1"/>
  <c r="I13" i="1" s="1"/>
  <c r="N13" i="1"/>
  <c r="O13" i="1"/>
  <c r="J14" i="1"/>
  <c r="G14" i="1" s="1"/>
  <c r="K14" i="1"/>
  <c r="H14" i="1" s="1"/>
  <c r="L14" i="1"/>
  <c r="I14" i="1" s="1"/>
  <c r="N14" i="1"/>
  <c r="O14" i="1"/>
  <c r="J11" i="1"/>
  <c r="K11" i="1"/>
  <c r="H11" i="1" s="1"/>
  <c r="L11" i="1"/>
  <c r="I11" i="1" s="1"/>
  <c r="J16" i="1"/>
  <c r="G16" i="1" s="1"/>
  <c r="K16" i="1"/>
  <c r="H16" i="1" s="1"/>
  <c r="L16" i="1"/>
  <c r="I16" i="1" s="1"/>
  <c r="N16" i="1"/>
  <c r="O16" i="1"/>
  <c r="J17" i="1"/>
  <c r="K17" i="1"/>
  <c r="H17" i="1" s="1"/>
  <c r="L17" i="1"/>
  <c r="I17" i="1" s="1"/>
  <c r="N17" i="1"/>
  <c r="O17" i="1"/>
  <c r="J18" i="1"/>
  <c r="G18" i="1" s="1"/>
  <c r="K18" i="1"/>
  <c r="H18" i="1" s="1"/>
  <c r="L18" i="1"/>
  <c r="I18" i="1" s="1"/>
  <c r="N18" i="1"/>
  <c r="O18" i="1"/>
  <c r="J19" i="1"/>
  <c r="K19" i="1"/>
  <c r="H19" i="1" s="1"/>
  <c r="L19" i="1"/>
  <c r="I19" i="1" s="1"/>
  <c r="N19" i="1"/>
  <c r="O19" i="1"/>
  <c r="J15" i="1"/>
  <c r="G15" i="1" s="1"/>
  <c r="K15" i="1"/>
  <c r="H15" i="1" s="1"/>
  <c r="L15" i="1"/>
  <c r="I15" i="1" s="1"/>
  <c r="N15" i="1"/>
  <c r="J22" i="1"/>
  <c r="K22" i="1"/>
  <c r="H22" i="1" s="1"/>
  <c r="L22" i="1"/>
  <c r="I22" i="1" s="1"/>
  <c r="N22" i="1"/>
  <c r="O22" i="1"/>
  <c r="J23" i="1"/>
  <c r="G23" i="1" s="1"/>
  <c r="K23" i="1"/>
  <c r="H23" i="1" s="1"/>
  <c r="L23" i="1"/>
  <c r="I23" i="1" s="1"/>
  <c r="N23" i="1"/>
  <c r="O23" i="1"/>
  <c r="J24" i="1"/>
  <c r="K24" i="1"/>
  <c r="H24" i="1" s="1"/>
  <c r="L24" i="1"/>
  <c r="I24" i="1" s="1"/>
  <c r="N24" i="1"/>
  <c r="O24" i="1"/>
  <c r="J25" i="1"/>
  <c r="G25" i="1" s="1"/>
  <c r="K25" i="1"/>
  <c r="H25" i="1" s="1"/>
  <c r="L25" i="1"/>
  <c r="I25" i="1" s="1"/>
  <c r="N25" i="1"/>
  <c r="O25" i="1"/>
  <c r="J26" i="1"/>
  <c r="K26" i="1"/>
  <c r="H26" i="1" s="1"/>
  <c r="L26" i="1"/>
  <c r="I26" i="1" s="1"/>
  <c r="N26" i="1"/>
  <c r="O26" i="1"/>
  <c r="J27" i="1"/>
  <c r="G27" i="1" s="1"/>
  <c r="K27" i="1"/>
  <c r="H27" i="1" s="1"/>
  <c r="L27" i="1"/>
  <c r="I27" i="1" s="1"/>
  <c r="N27" i="1"/>
  <c r="O27" i="1"/>
  <c r="J21" i="1"/>
  <c r="K21" i="1"/>
  <c r="H21" i="1" s="1"/>
  <c r="L21" i="1"/>
  <c r="I21" i="1" s="1"/>
  <c r="N21" i="1"/>
  <c r="O21" i="1"/>
  <c r="J20" i="1"/>
  <c r="G20" i="1" s="1"/>
  <c r="K20" i="1"/>
  <c r="H20" i="1" s="1"/>
  <c r="L20" i="1"/>
  <c r="I20" i="1" s="1"/>
  <c r="N20" i="1"/>
  <c r="O20" i="1"/>
  <c r="J28" i="1"/>
  <c r="K28" i="1"/>
  <c r="H28" i="1" s="1"/>
  <c r="L28" i="1"/>
  <c r="I28" i="1" s="1"/>
  <c r="N28" i="1"/>
  <c r="O28" i="1"/>
  <c r="J29" i="1"/>
  <c r="G29" i="1" s="1"/>
  <c r="K29" i="1"/>
  <c r="H29" i="1" s="1"/>
  <c r="L29" i="1"/>
  <c r="I29" i="1" s="1"/>
  <c r="N29" i="1"/>
  <c r="O29" i="1"/>
  <c r="J30" i="1"/>
  <c r="K30" i="1"/>
  <c r="H30" i="1" s="1"/>
  <c r="L30" i="1"/>
  <c r="I30" i="1" s="1"/>
  <c r="N30" i="1"/>
  <c r="O30" i="1"/>
  <c r="J31" i="1"/>
  <c r="G31" i="1" s="1"/>
  <c r="K31" i="1"/>
  <c r="H31" i="1" s="1"/>
  <c r="L31" i="1"/>
  <c r="I31" i="1" s="1"/>
  <c r="N31" i="1"/>
  <c r="O31" i="1"/>
  <c r="J32" i="1"/>
  <c r="K32" i="1"/>
  <c r="H32" i="1" s="1"/>
  <c r="L32" i="1"/>
  <c r="I32" i="1" s="1"/>
  <c r="N32" i="1"/>
  <c r="O32" i="1"/>
  <c r="J33" i="1"/>
  <c r="G33" i="1" s="1"/>
  <c r="K33" i="1"/>
  <c r="H33" i="1" s="1"/>
  <c r="L33" i="1"/>
  <c r="I33" i="1" s="1"/>
  <c r="N33" i="1"/>
  <c r="O33" i="1"/>
  <c r="J34" i="1"/>
  <c r="K34" i="1"/>
  <c r="H34" i="1" s="1"/>
  <c r="L34" i="1"/>
  <c r="I34" i="1" s="1"/>
  <c r="N34" i="1"/>
  <c r="O34" i="1"/>
  <c r="J35" i="1"/>
  <c r="G35" i="1" s="1"/>
  <c r="K35" i="1"/>
  <c r="H35" i="1" s="1"/>
  <c r="L35" i="1"/>
  <c r="I35" i="1" s="1"/>
  <c r="N35" i="1"/>
  <c r="O35" i="1"/>
  <c r="J36" i="1"/>
  <c r="K36" i="1"/>
  <c r="H36" i="1" s="1"/>
  <c r="L36" i="1"/>
  <c r="I36" i="1" s="1"/>
  <c r="N36" i="1"/>
  <c r="O36" i="1"/>
  <c r="J37" i="1"/>
  <c r="G37" i="1" s="1"/>
  <c r="K37" i="1"/>
  <c r="H37" i="1" s="1"/>
  <c r="L37" i="1"/>
  <c r="I37" i="1" s="1"/>
  <c r="N37" i="1"/>
  <c r="O37" i="1"/>
  <c r="J38" i="1"/>
  <c r="K38" i="1"/>
  <c r="H38" i="1" s="1"/>
  <c r="L38" i="1"/>
  <c r="I38" i="1" s="1"/>
  <c r="N38" i="1"/>
  <c r="O38" i="1"/>
  <c r="J39" i="1"/>
  <c r="G39" i="1" s="1"/>
  <c r="K39" i="1"/>
  <c r="H39" i="1" s="1"/>
  <c r="L39" i="1"/>
  <c r="I39" i="1" s="1"/>
  <c r="N39" i="1"/>
  <c r="O39" i="1"/>
  <c r="J40" i="1"/>
  <c r="K40" i="1"/>
  <c r="H40" i="1" s="1"/>
  <c r="L40" i="1"/>
  <c r="I40" i="1" s="1"/>
  <c r="N40" i="1"/>
  <c r="O40" i="1"/>
  <c r="J41" i="1"/>
  <c r="G41" i="1" s="1"/>
  <c r="K41" i="1"/>
  <c r="H41" i="1" s="1"/>
  <c r="L41" i="1"/>
  <c r="I41" i="1" s="1"/>
  <c r="N41" i="1"/>
  <c r="O41" i="1"/>
  <c r="J42" i="1"/>
  <c r="K42" i="1"/>
  <c r="H42" i="1" s="1"/>
  <c r="L42" i="1"/>
  <c r="I42" i="1" s="1"/>
  <c r="N42" i="1"/>
  <c r="O42" i="1"/>
  <c r="J43" i="1"/>
  <c r="G43" i="1" s="1"/>
  <c r="K43" i="1"/>
  <c r="H43" i="1" s="1"/>
  <c r="L43" i="1"/>
  <c r="I43" i="1" s="1"/>
  <c r="N43" i="1"/>
  <c r="O43" i="1"/>
  <c r="J44" i="1"/>
  <c r="K44" i="1"/>
  <c r="H44" i="1" s="1"/>
  <c r="L44" i="1"/>
  <c r="I44" i="1" s="1"/>
  <c r="N44" i="1"/>
  <c r="O44" i="1"/>
  <c r="J45" i="1"/>
  <c r="G45" i="1" s="1"/>
  <c r="K45" i="1"/>
  <c r="H45" i="1" s="1"/>
  <c r="L45" i="1"/>
  <c r="I45" i="1" s="1"/>
  <c r="N45" i="1"/>
  <c r="O45" i="1"/>
  <c r="J46" i="1"/>
  <c r="G46" i="1" s="1"/>
  <c r="K46" i="1"/>
  <c r="H46" i="1" s="1"/>
  <c r="L46" i="1"/>
  <c r="I46" i="1" s="1"/>
  <c r="N46" i="1"/>
  <c r="O46" i="1"/>
  <c r="J47" i="1"/>
  <c r="M47" i="1" s="1"/>
  <c r="K47" i="1"/>
  <c r="H47" i="1" s="1"/>
  <c r="L47" i="1"/>
  <c r="I47" i="1" s="1"/>
  <c r="N47" i="1"/>
  <c r="O47" i="1"/>
  <c r="J48" i="1"/>
  <c r="G48" i="1" s="1"/>
  <c r="K48" i="1"/>
  <c r="H48" i="1" s="1"/>
  <c r="L48" i="1"/>
  <c r="I48" i="1" s="1"/>
  <c r="N48" i="1"/>
  <c r="O48" i="1"/>
  <c r="J49" i="1"/>
  <c r="G49" i="1" s="1"/>
  <c r="K49" i="1"/>
  <c r="H49" i="1" s="1"/>
  <c r="L49" i="1"/>
  <c r="I49" i="1" s="1"/>
  <c r="N49" i="1"/>
  <c r="O49" i="1"/>
  <c r="J50" i="1"/>
  <c r="G50" i="1" s="1"/>
  <c r="K50" i="1"/>
  <c r="H50" i="1" s="1"/>
  <c r="L50" i="1"/>
  <c r="I50" i="1" s="1"/>
  <c r="N50" i="1"/>
  <c r="O50" i="1"/>
  <c r="J51" i="1"/>
  <c r="M51" i="1" s="1"/>
  <c r="K51" i="1"/>
  <c r="H51" i="1" s="1"/>
  <c r="L51" i="1"/>
  <c r="I51" i="1" s="1"/>
  <c r="N51" i="1"/>
  <c r="O51" i="1"/>
  <c r="J52" i="1"/>
  <c r="G52" i="1" s="1"/>
  <c r="K52" i="1"/>
  <c r="H52" i="1" s="1"/>
  <c r="L52" i="1"/>
  <c r="I52" i="1" s="1"/>
  <c r="N52" i="1"/>
  <c r="O52" i="1"/>
  <c r="J53" i="1"/>
  <c r="G53" i="1" s="1"/>
  <c r="K53" i="1"/>
  <c r="H53" i="1" s="1"/>
  <c r="L53" i="1"/>
  <c r="I53" i="1" s="1"/>
  <c r="N53" i="1"/>
  <c r="O53" i="1"/>
  <c r="J5" i="1"/>
  <c r="M5" i="1" s="1"/>
  <c r="O15" i="1" l="1"/>
  <c r="O11" i="1"/>
  <c r="N11" i="1"/>
  <c r="O7" i="1"/>
  <c r="M10" i="16"/>
  <c r="M5" i="16"/>
  <c r="M23" i="16"/>
  <c r="M21" i="16"/>
  <c r="M16" i="16"/>
  <c r="M19" i="16"/>
  <c r="M15" i="16"/>
  <c r="M13" i="16"/>
  <c r="M7" i="16"/>
  <c r="M8" i="16"/>
  <c r="O12" i="1"/>
  <c r="M45" i="1"/>
  <c r="M43" i="1"/>
  <c r="M41" i="1"/>
  <c r="M39" i="1"/>
  <c r="M37" i="1"/>
  <c r="M35" i="1"/>
  <c r="M33" i="1"/>
  <c r="M31" i="1"/>
  <c r="M29" i="1"/>
  <c r="M20" i="1"/>
  <c r="M27" i="1"/>
  <c r="M25" i="1"/>
  <c r="M23" i="1"/>
  <c r="M15" i="1"/>
  <c r="M18" i="1"/>
  <c r="M16" i="1"/>
  <c r="M14" i="1"/>
  <c r="M12" i="1"/>
  <c r="M9" i="1"/>
  <c r="M22" i="16"/>
  <c r="M17" i="16"/>
  <c r="M20" i="16"/>
  <c r="M18" i="16"/>
  <c r="M14" i="16"/>
  <c r="M11" i="16"/>
  <c r="M6" i="16"/>
  <c r="M9" i="16"/>
  <c r="G51" i="1"/>
  <c r="G47" i="1"/>
  <c r="M53" i="1"/>
  <c r="M49" i="1"/>
  <c r="G7" i="1"/>
  <c r="J4" i="1"/>
  <c r="C8" i="4" s="1"/>
  <c r="G44" i="1"/>
  <c r="M44" i="1"/>
  <c r="G42" i="1"/>
  <c r="M42" i="1"/>
  <c r="G40" i="1"/>
  <c r="M40" i="1"/>
  <c r="M52" i="1"/>
  <c r="M50" i="1"/>
  <c r="M48" i="1"/>
  <c r="M46" i="1"/>
  <c r="I8" i="1"/>
  <c r="O8" i="1"/>
  <c r="G8" i="1"/>
  <c r="M8" i="1"/>
  <c r="I6" i="1"/>
  <c r="O6" i="1"/>
  <c r="G6" i="1"/>
  <c r="M6" i="1"/>
  <c r="G38" i="1"/>
  <c r="M38" i="1"/>
  <c r="G36" i="1"/>
  <c r="M36" i="1"/>
  <c r="G34" i="1"/>
  <c r="M34" i="1"/>
  <c r="G32" i="1"/>
  <c r="M32" i="1"/>
  <c r="G30" i="1"/>
  <c r="M30" i="1"/>
  <c r="G28" i="1"/>
  <c r="M28" i="1"/>
  <c r="G21" i="1"/>
  <c r="M21" i="1"/>
  <c r="G26" i="1"/>
  <c r="M26" i="1"/>
  <c r="G24" i="1"/>
  <c r="M24" i="1"/>
  <c r="G22" i="1"/>
  <c r="M22" i="1"/>
  <c r="G19" i="1"/>
  <c r="M19" i="1"/>
  <c r="G17" i="1"/>
  <c r="M17" i="1"/>
  <c r="G11" i="1"/>
  <c r="M11" i="1"/>
  <c r="G13" i="1"/>
  <c r="M13" i="1"/>
  <c r="G10" i="1"/>
  <c r="M10" i="1"/>
  <c r="H7" i="1"/>
  <c r="N7" i="1"/>
  <c r="D8" i="4" l="1"/>
  <c r="K12" i="1"/>
  <c r="H12" i="1" s="1"/>
  <c r="N12" i="1" l="1"/>
  <c r="G12" i="16"/>
  <c r="I12" i="16"/>
  <c r="N12" i="16" l="1"/>
  <c r="M12" i="16"/>
  <c r="O12" i="16"/>
  <c r="H12" i="16"/>
  <c r="H4" i="16" s="1"/>
  <c r="L4" i="16"/>
  <c r="J4" i="16"/>
  <c r="C9" i="4" s="1"/>
  <c r="C10" i="4" s="1"/>
  <c r="K4" i="16"/>
  <c r="I4" i="16"/>
  <c r="G4" i="16"/>
  <c r="D10" i="4" l="1"/>
  <c r="I8" i="4"/>
  <c r="Q4" i="16"/>
  <c r="D9" i="4"/>
  <c r="M4" i="16"/>
  <c r="O4" i="16"/>
  <c r="N4" i="16"/>
  <c r="I11" i="4"/>
  <c r="L5" i="1" l="1"/>
  <c r="I5" i="1" s="1"/>
  <c r="K5" i="1"/>
  <c r="H5" i="1" s="1"/>
  <c r="G5" i="1"/>
  <c r="G4" i="1" s="1"/>
  <c r="N5" i="1" l="1"/>
  <c r="O5" i="1"/>
  <c r="Q5" i="1"/>
  <c r="P27" i="1" l="1"/>
  <c r="P9" i="1"/>
  <c r="P8" i="1"/>
  <c r="P26" i="1"/>
  <c r="P13" i="1"/>
  <c r="P23" i="1"/>
  <c r="P7" i="1"/>
  <c r="P15" i="1"/>
  <c r="P25" i="1"/>
  <c r="P24" i="1"/>
  <c r="P22" i="1"/>
  <c r="P16" i="1"/>
  <c r="P6" i="1"/>
  <c r="P17" i="1"/>
  <c r="P10" i="1"/>
  <c r="P18" i="1"/>
  <c r="P12" i="1"/>
  <c r="P11" i="1"/>
  <c r="P14" i="1"/>
  <c r="P19" i="1"/>
  <c r="P20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21" i="1"/>
  <c r="Q53" i="1" l="1"/>
  <c r="Q51" i="1"/>
  <c r="Q49" i="1"/>
  <c r="Q47" i="1"/>
  <c r="Q45" i="1"/>
  <c r="Q43" i="1"/>
  <c r="Q41" i="1"/>
  <c r="Q39" i="1"/>
  <c r="Q37" i="1"/>
  <c r="Q35" i="1"/>
  <c r="Q33" i="1"/>
  <c r="Q31" i="1"/>
  <c r="Q29" i="1"/>
  <c r="Q20" i="1"/>
  <c r="Q52" i="1"/>
  <c r="Q50" i="1"/>
  <c r="Q48" i="1"/>
  <c r="Q46" i="1"/>
  <c r="Q44" i="1"/>
  <c r="Q42" i="1"/>
  <c r="Q40" i="1"/>
  <c r="Q38" i="1"/>
  <c r="Q36" i="1"/>
  <c r="Q34" i="1"/>
  <c r="Q32" i="1"/>
  <c r="Q30" i="1"/>
  <c r="Q28" i="1"/>
  <c r="Q11" i="1"/>
  <c r="Q12" i="1"/>
  <c r="Q14" i="1"/>
  <c r="Q18" i="1"/>
  <c r="Q17" i="1"/>
  <c r="Q16" i="1"/>
  <c r="Q24" i="1"/>
  <c r="Q15" i="1"/>
  <c r="Q23" i="1"/>
  <c r="Q10" i="1"/>
  <c r="Q6" i="1"/>
  <c r="Q22" i="1"/>
  <c r="Q25" i="1"/>
  <c r="Q26" i="1"/>
  <c r="Q9" i="1"/>
  <c r="Q8" i="1"/>
  <c r="Q27" i="1"/>
  <c r="Q21" i="1"/>
  <c r="P4" i="1"/>
  <c r="Q7" i="1" l="1"/>
  <c r="L4" i="1" l="1"/>
  <c r="O4" i="1"/>
  <c r="Q13" i="1"/>
  <c r="I4" i="1" l="1"/>
  <c r="H4" i="1"/>
  <c r="K4" i="1" l="1"/>
  <c r="Q19" i="1"/>
  <c r="Q4" i="1" s="1"/>
  <c r="N4" i="1"/>
  <c r="M4" i="1"/>
  <c r="P11" i="16"/>
  <c r="P17" i="16"/>
  <c r="P13" i="16"/>
  <c r="P21" i="16"/>
  <c r="P12" i="16"/>
  <c r="P14" i="16"/>
  <c r="P22" i="16"/>
  <c r="P10" i="16"/>
  <c r="P16" i="16"/>
  <c r="P9" i="16"/>
  <c r="P18" i="16"/>
  <c r="P7" i="16"/>
  <c r="P19" i="16"/>
  <c r="P6" i="16"/>
  <c r="P20" i="16"/>
  <c r="P8" i="16"/>
  <c r="P15" i="16"/>
  <c r="P23" i="16"/>
  <c r="P5" i="16"/>
  <c r="P4" i="16" l="1"/>
</calcChain>
</file>

<file path=xl/sharedStrings.xml><?xml version="1.0" encoding="utf-8"?>
<sst xmlns="http://schemas.openxmlformats.org/spreadsheetml/2006/main" count="71" uniqueCount="35">
  <si>
    <t>Equity</t>
  </si>
  <si>
    <t>USD</t>
  </si>
  <si>
    <t>CZK</t>
  </si>
  <si>
    <t>R/R</t>
  </si>
  <si>
    <t>SL</t>
  </si>
  <si>
    <t>Start</t>
  </si>
  <si>
    <t>TP</t>
  </si>
  <si>
    <t>%</t>
  </si>
  <si>
    <t>Balance</t>
  </si>
  <si>
    <t>Type</t>
  </si>
  <si>
    <t>PL</t>
  </si>
  <si>
    <t>EUR/USD</t>
  </si>
  <si>
    <t>USD/JPY</t>
  </si>
  <si>
    <t>Exposure</t>
  </si>
  <si>
    <t>Size</t>
  </si>
  <si>
    <t>Open</t>
  </si>
  <si>
    <t>Comm</t>
  </si>
  <si>
    <t>Swap</t>
  </si>
  <si>
    <t>Počet</t>
  </si>
  <si>
    <t>Base currency</t>
  </si>
  <si>
    <t>Technical</t>
  </si>
  <si>
    <t>CZK/USD</t>
  </si>
  <si>
    <t>Lvg</t>
  </si>
  <si>
    <t>EU</t>
  </si>
  <si>
    <t>UJ</t>
  </si>
  <si>
    <t>PL - Trading</t>
  </si>
  <si>
    <t>PL - CZK exposure</t>
  </si>
  <si>
    <t>Leverage</t>
  </si>
  <si>
    <t>Floating EU</t>
  </si>
  <si>
    <t>PL - Total</t>
  </si>
  <si>
    <t>Subwave target:</t>
  </si>
  <si>
    <t>Wave target:</t>
  </si>
  <si>
    <t>Rates:</t>
  </si>
  <si>
    <t>Avg.</t>
  </si>
  <si>
    <t>Floating UJ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</si>
</sst>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9" tint="-0.24997711111789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3" fontId="0" fillId="0" borderId="0" xfId="0" applyNumberFormat="1"/>
    <xf numFmtId="10" fontId="0" fillId="0" borderId="0" xfId="0" applyNumberFormat="1"/>
    <xf numFmtId="0" fontId="2" fillId="0" borderId="0" xfId="0" applyFont="1"/>
    <xf numFmtId="0" fontId="0" fillId="0" borderId="0" xfId="0" applyFill="1"/>
    <xf numFmtId="0" fontId="0" fillId="0" borderId="0" xfId="0" applyAlignment="1"/>
    <xf numFmtId="0" fontId="0" fillId="2" borderId="0" xfId="0" applyFill="1" applyAlignment="1">
      <alignment horizontal="center"/>
    </xf>
    <xf numFmtId="10" fontId="0" fillId="2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3" fontId="0" fillId="0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3" fontId="0" fillId="0" borderId="0" xfId="0" applyNumberFormat="1" applyAlignment="1"/>
    <xf numFmtId="0" fontId="0" fillId="0" borderId="0" xfId="0" applyAlignment="1">
      <alignment horizontal="center"/>
    </xf>
    <xf numFmtId="2" fontId="0" fillId="0" borderId="0" xfId="0" applyNumberFormat="1" applyFill="1" applyAlignment="1">
      <alignment horizontal="center"/>
    </xf>
    <xf numFmtId="10" fontId="0" fillId="0" borderId="0" xfId="0" applyNumberFormat="1" applyFill="1" applyAlignment="1">
      <alignment horizontal="center"/>
    </xf>
    <xf numFmtId="0" fontId="1" fillId="0" borderId="0" xfId="0" applyFont="1" applyAlignment="1">
      <alignment horizontal="center"/>
    </xf>
    <xf numFmtId="10" fontId="0" fillId="0" borderId="0" xfId="0" applyNumberFormat="1" applyAlignment="1">
      <alignment horizontal="center"/>
    </xf>
    <xf numFmtId="3" fontId="0" fillId="0" borderId="0" xfId="0" applyNumberFormat="1" applyFont="1"/>
    <xf numFmtId="3" fontId="1" fillId="3" borderId="0" xfId="0" applyNumberFormat="1" applyFont="1" applyFill="1" applyAlignment="1">
      <alignment horizontal="center"/>
    </xf>
    <xf numFmtId="0" fontId="1" fillId="3" borderId="0" xfId="0" applyFont="1" applyFill="1" applyAlignment="1">
      <alignment horizontal="center"/>
    </xf>
    <xf numFmtId="10" fontId="1" fillId="3" borderId="0" xfId="0" applyNumberFormat="1" applyFont="1" applyFill="1" applyAlignment="1">
      <alignment horizontal="center"/>
    </xf>
    <xf numFmtId="2" fontId="1" fillId="3" borderId="0" xfId="0" applyNumberFormat="1" applyFont="1" applyFill="1" applyAlignment="1">
      <alignment horizontal="center"/>
    </xf>
    <xf numFmtId="164" fontId="1" fillId="3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Fill="1" applyAlignment="1">
      <alignment horizontal="center"/>
    </xf>
    <xf numFmtId="1" fontId="1" fillId="3" borderId="0" xfId="0" applyNumberFormat="1" applyFont="1" applyFill="1" applyAlignment="1">
      <alignment horizontal="center"/>
    </xf>
    <xf numFmtId="1" fontId="0" fillId="2" borderId="0" xfId="0" applyNumberFormat="1" applyFill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/>
    <xf numFmtId="3" fontId="0" fillId="0" borderId="0" xfId="0" applyNumberFormat="1" applyFill="1"/>
    <xf numFmtId="10" fontId="0" fillId="0" borderId="0" xfId="0" applyNumberFormat="1" applyFill="1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center"/>
    </xf>
    <xf numFmtId="165" fontId="1" fillId="0" borderId="0" xfId="0" applyNumberFormat="1" applyFont="1"/>
    <xf numFmtId="0" fontId="0" fillId="0" borderId="5" xfId="0" applyBorder="1"/>
    <xf numFmtId="10" fontId="0" fillId="2" borderId="5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5" xfId="0" applyBorder="1" applyAlignment="1"/>
    <xf numFmtId="166" fontId="3" fillId="0" borderId="0" xfId="0" applyNumberFormat="1" applyFont="1"/>
    <xf numFmtId="166" fontId="1" fillId="0" borderId="0" xfId="0" applyNumberFormat="1" applyFont="1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theme="9" tint="0.39997558519241921"/>
  </sheetPr>
  <dimension ref="B2:O25"/>
  <sheetViews>
    <sheetView tabSelected="1" workbookViewId="0">
      <selection activeCell="K9" sqref="K9"/>
    </sheetView>
  </sheetViews>
  <sheetFormatPr defaultRowHeight="15" x14ac:dyDescent="0.25"/>
  <cols>
    <col min="1" max="1" width="2.5703125" customWidth="1"/>
    <col min="2" max="2" width="16.7109375" bestFit="1" customWidth="1"/>
    <col min="3" max="3" width="6.140625" bestFit="1" customWidth="1"/>
    <col min="4" max="4" width="7.42578125" bestFit="1" customWidth="1"/>
    <col min="5" max="5" width="7.85546875" bestFit="1" customWidth="1"/>
    <col min="6" max="6" width="16.7109375" bestFit="1" customWidth="1"/>
    <col min="7" max="7" width="6.140625" bestFit="1" customWidth="1"/>
    <col min="8" max="8" width="15.42578125" bestFit="1" customWidth="1"/>
    <col min="9" max="9" width="8" bestFit="1" customWidth="1"/>
    <col min="10" max="10" width="11" bestFit="1" customWidth="1"/>
    <col min="11" max="11" width="8.28515625" customWidth="1"/>
    <col min="12" max="12" width="8.85546875" bestFit="1" customWidth="1"/>
    <col min="13" max="13" width="10.85546875" bestFit="1" customWidth="1"/>
    <col min="14" max="14" width="6" bestFit="1" customWidth="1"/>
    <col min="15" max="19" width="6.140625" bestFit="1" customWidth="1"/>
    <col min="20" max="20" width="6.85546875" bestFit="1" customWidth="1"/>
    <col min="21" max="21" width="6.7109375" bestFit="1" customWidth="1"/>
    <col min="22" max="23" width="7.85546875" bestFit="1" customWidth="1"/>
  </cols>
  <sheetData>
    <row r="2" spans="2:15" x14ac:dyDescent="0.25">
      <c r="C2" s="32" t="s">
        <v>1</v>
      </c>
      <c r="D2" s="32" t="s">
        <v>2</v>
      </c>
      <c r="E2" t="s">
        <v>7</v>
      </c>
      <c r="H2" s="54" t="s">
        <v>32</v>
      </c>
      <c r="I2" s="54"/>
    </row>
    <row r="3" spans="2:15" x14ac:dyDescent="0.25">
      <c r="B3" s="3" t="s">
        <v>5</v>
      </c>
      <c r="C3" s="1">
        <v>1000</v>
      </c>
      <c r="D3" s="19">
        <v>25000</v>
      </c>
      <c r="E3" s="2"/>
      <c r="H3" s="31" t="s">
        <v>21</v>
      </c>
      <c r="I3" s="17">
        <v>24.5</v>
      </c>
    </row>
    <row r="4" spans="2:15" x14ac:dyDescent="0.25">
      <c r="B4" t="s">
        <v>8</v>
      </c>
      <c r="C4" s="1">
        <v>1000</v>
      </c>
      <c r="D4" s="39">
        <f>C4*$I$3</f>
        <v>24500</v>
      </c>
      <c r="E4" s="40"/>
      <c r="H4" t="s">
        <v>11</v>
      </c>
      <c r="I4">
        <v>1.1777</v>
      </c>
    </row>
    <row r="5" spans="2:15" x14ac:dyDescent="0.25">
      <c r="B5" s="41" t="s">
        <v>29</v>
      </c>
      <c r="C5" s="42">
        <v>0</v>
      </c>
      <c r="D5" s="42">
        <f>D4-D3</f>
        <v>-500</v>
      </c>
      <c r="E5" s="40">
        <f>D5/$D$3</f>
        <v>-0.02</v>
      </c>
      <c r="H5" t="s">
        <v>12</v>
      </c>
      <c r="I5">
        <v>118.15600000000001</v>
      </c>
    </row>
    <row r="6" spans="2:15" x14ac:dyDescent="0.25">
      <c r="B6" t="s">
        <v>25</v>
      </c>
      <c r="C6" s="1">
        <f>C4-C3</f>
        <v>0</v>
      </c>
      <c r="D6" s="39">
        <f>C6*$I$3</f>
        <v>0</v>
      </c>
      <c r="E6" s="40">
        <f>D6/$D$3</f>
        <v>0</v>
      </c>
    </row>
    <row r="7" spans="2:15" x14ac:dyDescent="0.25">
      <c r="B7" t="s">
        <v>26</v>
      </c>
      <c r="C7" s="1">
        <v>0</v>
      </c>
      <c r="D7" s="1">
        <f>D4-D3-D6</f>
        <v>-500</v>
      </c>
      <c r="E7" s="40">
        <f>D7/$D$3</f>
        <v>-0.02</v>
      </c>
    </row>
    <row r="8" spans="2:15" x14ac:dyDescent="0.25">
      <c r="B8" t="s">
        <v>28</v>
      </c>
      <c r="C8" s="1">
        <f>P_EU!J4</f>
        <v>0</v>
      </c>
      <c r="D8" s="1">
        <f>C8*$I$3</f>
        <v>0</v>
      </c>
      <c r="E8" s="2"/>
      <c r="H8" s="31" t="s">
        <v>27</v>
      </c>
      <c r="I8" s="27">
        <f>(I11+I12)/C10</f>
        <v>11.820340864964706</v>
      </c>
    </row>
    <row r="9" spans="2:15" x14ac:dyDescent="0.25">
      <c r="B9" t="s">
        <v>34</v>
      </c>
      <c r="C9" s="1">
        <f>+P_UJ!J4</f>
        <v>99.883679203765382</v>
      </c>
      <c r="D9" s="1">
        <f>C9*$I$3</f>
        <v>2447.1501404922519</v>
      </c>
      <c r="E9" s="2"/>
      <c r="H9" s="54" t="s">
        <v>13</v>
      </c>
      <c r="I9" s="54"/>
      <c r="J9" s="43" t="s">
        <v>33</v>
      </c>
      <c r="N9" s="29"/>
      <c r="O9" s="28"/>
    </row>
    <row r="10" spans="2:15" x14ac:dyDescent="0.25">
      <c r="B10" t="s">
        <v>0</v>
      </c>
      <c r="C10" s="1">
        <f>C4+SUM(C8:C9)</f>
        <v>1099.8836792037655</v>
      </c>
      <c r="D10" s="1">
        <f>C10*I3</f>
        <v>26947.150140492253</v>
      </c>
      <c r="E10" s="2"/>
      <c r="H10" s="26" t="s">
        <v>9</v>
      </c>
      <c r="I10" s="26" t="s">
        <v>14</v>
      </c>
      <c r="J10" s="32"/>
      <c r="N10" s="30"/>
      <c r="O10" s="28"/>
    </row>
    <row r="11" spans="2:15" x14ac:dyDescent="0.25">
      <c r="H11" s="1" t="s">
        <v>23</v>
      </c>
      <c r="I11">
        <f>SUM(P_EU!C5:C1048576)</f>
        <v>0</v>
      </c>
      <c r="N11" s="28"/>
      <c r="O11" s="28"/>
    </row>
    <row r="12" spans="2:15" x14ac:dyDescent="0.25">
      <c r="H12" t="s">
        <v>24</v>
      </c>
      <c r="I12">
        <f>SUM(P_UJ!C5:C23)</f>
        <v>13001</v>
      </c>
      <c r="J12">
        <f>(P_UJ!C5*P_UJ!D5+P_UJ!C6*P_UJ!D6+P_UJ!C7*P_UJ!D7+P_UJ!C8*P_UJ!D8+P_UJ!C9*P_UJ!D9+P_UJ!C10*P_UJ!D10+P_UJ!C11*P_UJ!D11+P_UJ!C12*P_UJ!D12+P_UJ!C13*P_UJ!D13+P_UJ!C14*P_UJ!D14+P_UJ!C15*P_UJ!D15+P_UJ!C16*P_UJ!D16+P_UJ!C17*P_UJ!D17+P_UJ!C18*P_UJ!D18+P_UJ!C19*P_UJ!D19+P_UJ!C20*P_UJ!D20+P_UJ!C21*P_UJ!D21+P_UJ!C22*P_UJ!D22)/I12</f>
        <v>117.24823475117299</v>
      </c>
      <c r="N12" s="28"/>
      <c r="O12" s="28"/>
    </row>
    <row r="13" spans="2:15" x14ac:dyDescent="0.25">
      <c r="N13" s="28"/>
      <c r="O13" s="28"/>
    </row>
    <row r="15" spans="2:15" x14ac:dyDescent="0.25">
      <c r="H15" s="54" t="s">
        <v>24</v>
      </c>
      <c r="I15" s="54"/>
    </row>
    <row r="16" spans="2:15" x14ac:dyDescent="0.25">
      <c r="H16" s="55" t="s">
        <v>31</v>
      </c>
      <c r="I16" s="55"/>
    </row>
    <row r="17" spans="8:14" x14ac:dyDescent="0.25">
      <c r="H17" s="41">
        <v>134.69</v>
      </c>
      <c r="I17" s="41">
        <v>1</v>
      </c>
    </row>
    <row r="18" spans="8:14" x14ac:dyDescent="0.25">
      <c r="H18" s="52">
        <f>($H$17-$H$22)*I18+$H$22</f>
        <v>129.26249999999999</v>
      </c>
      <c r="I18">
        <v>0.5</v>
      </c>
    </row>
    <row r="19" spans="8:14" x14ac:dyDescent="0.25">
      <c r="H19" s="53">
        <f>($H$17-$H$22)*I19+$H$22</f>
        <v>127.905625</v>
      </c>
      <c r="I19">
        <v>0.375</v>
      </c>
    </row>
    <row r="20" spans="8:14" x14ac:dyDescent="0.25">
      <c r="H20" s="53">
        <f>($H$17-$H$22)*I20+$H$22</f>
        <v>126.54875</v>
      </c>
      <c r="I20">
        <v>0.25</v>
      </c>
    </row>
    <row r="21" spans="8:14" x14ac:dyDescent="0.25">
      <c r="H21" s="53">
        <f>($H$17-$H$22)*I21+$H$22</f>
        <v>125.191875</v>
      </c>
      <c r="I21">
        <v>0.125</v>
      </c>
    </row>
    <row r="22" spans="8:14" x14ac:dyDescent="0.25">
      <c r="H22" s="44">
        <v>123.83499999999999</v>
      </c>
      <c r="I22" s="41">
        <v>0</v>
      </c>
    </row>
    <row r="23" spans="8:14" x14ac:dyDescent="0.25">
      <c r="I23" s="41"/>
    </row>
    <row r="24" spans="8:14" x14ac:dyDescent="0.25">
      <c r="H24" s="44" t="s">
        <v>30</v>
      </c>
      <c r="N24" s="1"/>
    </row>
    <row r="25" spans="8:14" x14ac:dyDescent="0.25">
      <c r="H25" s="41">
        <f>0.72*(120.817-115.846)+115.846</f>
        <v>119.42511999999999</v>
      </c>
    </row>
  </sheetData>
  <mergeCells count="4">
    <mergeCell ref="H9:I9"/>
    <mergeCell ref="H16:I16"/>
    <mergeCell ref="H15:I15"/>
    <mergeCell ref="H2:I2"/>
  </mergeCells>
  <pageMargins left="0.7" right="0.7" top="0.78740157499999996" bottom="0.78740157499999996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V23"/>
  <sheetViews>
    <sheetView workbookViewId="0">
      <selection activeCell="C22" sqref="C22"/>
    </sheetView>
  </sheetViews>
  <sheetFormatPr defaultColWidth="9.140625" defaultRowHeight="15" x14ac:dyDescent="0.25"/>
  <cols>
    <col min="1" max="1" width="1.42578125" customWidth="1"/>
    <col min="2" max="2" width="9.5703125" customWidth="1"/>
    <col min="7" max="8" width="10.7109375" style="12" customWidth="1"/>
    <col min="9" max="9" width="10.7109375" style="18" customWidth="1"/>
    <col min="10" max="10" width="10.7109375" style="12" customWidth="1"/>
    <col min="11" max="11" width="10.7109375" style="25" customWidth="1"/>
    <col min="12" max="12" width="10.7109375" style="12" customWidth="1"/>
    <col min="13" max="15" width="12.5703125" style="12" customWidth="1"/>
    <col min="16" max="17" width="11.85546875" style="25" customWidth="1"/>
    <col min="18" max="18" width="9.140625" style="12"/>
    <col min="19" max="19" width="8" customWidth="1"/>
  </cols>
  <sheetData>
    <row r="1" spans="2:22" ht="19.5" customHeight="1" x14ac:dyDescent="0.25"/>
    <row r="2" spans="2:22" x14ac:dyDescent="0.25">
      <c r="B2" s="58" t="s">
        <v>12</v>
      </c>
      <c r="C2" s="58"/>
      <c r="D2" s="58"/>
      <c r="E2" s="58"/>
      <c r="F2" s="58"/>
      <c r="G2" s="59" t="s">
        <v>7</v>
      </c>
      <c r="H2" s="60"/>
      <c r="I2" s="61"/>
      <c r="J2" s="56" t="s">
        <v>19</v>
      </c>
      <c r="K2" s="56"/>
      <c r="L2" s="56"/>
      <c r="M2" s="59" t="s">
        <v>2</v>
      </c>
      <c r="N2" s="60"/>
      <c r="O2" s="61"/>
      <c r="P2" s="57" t="s">
        <v>20</v>
      </c>
      <c r="Q2" s="57"/>
      <c r="R2" s="37" t="s">
        <v>16</v>
      </c>
      <c r="S2" t="s">
        <v>17</v>
      </c>
    </row>
    <row r="3" spans="2:22" x14ac:dyDescent="0.25">
      <c r="B3" t="s">
        <v>9</v>
      </c>
      <c r="C3" t="s">
        <v>18</v>
      </c>
      <c r="D3" t="s">
        <v>15</v>
      </c>
      <c r="E3" t="s">
        <v>6</v>
      </c>
      <c r="F3" t="s">
        <v>4</v>
      </c>
      <c r="G3" s="9" t="s">
        <v>10</v>
      </c>
      <c r="H3" s="25" t="s">
        <v>6</v>
      </c>
      <c r="I3" s="18" t="s">
        <v>4</v>
      </c>
      <c r="J3" s="12" t="s">
        <v>10</v>
      </c>
      <c r="K3" s="25" t="s">
        <v>6</v>
      </c>
      <c r="L3" s="12" t="s">
        <v>4</v>
      </c>
      <c r="M3" s="9" t="s">
        <v>10</v>
      </c>
      <c r="N3" s="25" t="s">
        <v>6</v>
      </c>
      <c r="O3" s="25" t="s">
        <v>4</v>
      </c>
      <c r="P3" s="9" t="s">
        <v>22</v>
      </c>
      <c r="Q3" s="9" t="s">
        <v>3</v>
      </c>
      <c r="R3" s="25"/>
    </row>
    <row r="4" spans="2:22" s="17" customFormat="1" x14ac:dyDescent="0.25">
      <c r="B4" s="21"/>
      <c r="C4" s="21"/>
      <c r="D4" s="21"/>
      <c r="E4" s="21"/>
      <c r="F4" s="21"/>
      <c r="G4" s="22">
        <f t="shared" ref="G4:P4" si="0">SUM(G5:G23)</f>
        <v>9.9883679203765369E-2</v>
      </c>
      <c r="H4" s="22">
        <f t="shared" si="0"/>
        <v>0.6275171051669246</v>
      </c>
      <c r="I4" s="22">
        <f t="shared" si="0"/>
        <v>-7.7546131354670922E-2</v>
      </c>
      <c r="J4" s="20">
        <f t="shared" si="0"/>
        <v>99.883679203765382</v>
      </c>
      <c r="K4" s="20">
        <f t="shared" si="0"/>
        <v>627.51710516692447</v>
      </c>
      <c r="L4" s="23">
        <f t="shared" si="0"/>
        <v>-77.546131354670933</v>
      </c>
      <c r="M4" s="20">
        <f t="shared" si="0"/>
        <v>2447.1501404922519</v>
      </c>
      <c r="N4" s="20">
        <f t="shared" si="0"/>
        <v>15374.169076589653</v>
      </c>
      <c r="O4" s="20">
        <f t="shared" si="0"/>
        <v>-1899.880218189438</v>
      </c>
      <c r="P4" s="23">
        <f t="shared" si="0"/>
        <v>11.820340864964704</v>
      </c>
      <c r="Q4" s="24">
        <f>AVERAGE(Q5:Q23)</f>
        <v>8.6413471719969728</v>
      </c>
      <c r="R4" s="21"/>
      <c r="S4" s="21"/>
    </row>
    <row r="5" spans="2:22" x14ac:dyDescent="0.25">
      <c r="C5">
        <v>1000</v>
      </c>
      <c r="D5">
        <v>117.73099999999999</v>
      </c>
      <c r="E5">
        <v>119.42</v>
      </c>
      <c r="F5">
        <v>117.5</v>
      </c>
      <c r="G5" s="7">
        <f>IF(J5="NA","NA",J5/_FX_!$C$4)</f>
        <v>3.5969396391212216E-3</v>
      </c>
      <c r="H5" s="7">
        <f>IF(K5="NA","NA",K5/_FX_!$C$4)</f>
        <v>1.4143359571261114E-2</v>
      </c>
      <c r="I5" s="7">
        <f>IF(L5="na","NA",L5/_FX_!$C$4)</f>
        <v>-1.9659574468084973E-3</v>
      </c>
      <c r="J5" s="11">
        <f>IF(D5=0,"NA",C5*(1-D5/_FX_!$I$5))</f>
        <v>3.5969396391212216</v>
      </c>
      <c r="K5" s="11">
        <f t="shared" ref="K5:K23" si="1">IF(E5=0,"NA",C5*(1-D5/E5))</f>
        <v>14.143359571261115</v>
      </c>
      <c r="L5" s="11">
        <f t="shared" ref="L5:L23" si="2">IF(F5=0,"NA",C5*(1-D5/F5))</f>
        <v>-1.9659574468084973</v>
      </c>
      <c r="M5" s="11">
        <f>IF(J5="NA","NA",J5*_FX_!$I$3)</f>
        <v>88.125021158469934</v>
      </c>
      <c r="N5" s="11">
        <f>IF(E5=0,"NA",K5*_FX_!$I$3)</f>
        <v>346.51230949589734</v>
      </c>
      <c r="O5" s="11">
        <f>IF(F5=0,"NA",L5*_FX_!$I$3)</f>
        <v>-48.165957446808186</v>
      </c>
      <c r="P5" s="8">
        <f>C5/_FX_!$C$10</f>
        <v>0.90918705214711992</v>
      </c>
      <c r="Q5" s="15">
        <f t="shared" ref="Q5:Q18" si="3">ABS(K5/L5)</f>
        <v>7.1941331152519146</v>
      </c>
      <c r="S5" s="5"/>
      <c r="T5">
        <f>C5*D5</f>
        <v>117731</v>
      </c>
      <c r="U5">
        <f>T5/_FX_!I5</f>
        <v>996.40306036087884</v>
      </c>
      <c r="V5">
        <f>C5-U5</f>
        <v>3.5969396391211603</v>
      </c>
    </row>
    <row r="6" spans="2:22" x14ac:dyDescent="0.25">
      <c r="C6">
        <v>1000</v>
      </c>
      <c r="D6">
        <v>117.73099999999999</v>
      </c>
      <c r="E6">
        <v>119.42</v>
      </c>
      <c r="F6">
        <v>117.5</v>
      </c>
      <c r="G6" s="7">
        <f>IF(J6="NA","NA",J6/_FX_!$C$4)</f>
        <v>3.5969396391212216E-3</v>
      </c>
      <c r="H6" s="7">
        <f>IF(K6="NA","NA",K6/_FX_!$C$4)</f>
        <v>1.4143359571261114E-2</v>
      </c>
      <c r="I6" s="7">
        <f>IF(L6="na","NA",L6/_FX_!$C$4)</f>
        <v>-1.9659574468084973E-3</v>
      </c>
      <c r="J6" s="11">
        <f>IF(D6=0,"NA",C6*(1-D6/_FX_!$I$5))</f>
        <v>3.5969396391212216</v>
      </c>
      <c r="K6" s="11">
        <f t="shared" si="1"/>
        <v>14.143359571261115</v>
      </c>
      <c r="L6" s="11">
        <f t="shared" si="2"/>
        <v>-1.9659574468084973</v>
      </c>
      <c r="M6" s="11">
        <f>IF(J6="NA","NA",J6*_FX_!$I$3)</f>
        <v>88.125021158469934</v>
      </c>
      <c r="N6" s="11">
        <f>IF(E6=0,"NA",K6*_FX_!$I$3)</f>
        <v>346.51230949589734</v>
      </c>
      <c r="O6" s="11">
        <f>IF(F6=0,"NA",L6*_FX_!$I$3)</f>
        <v>-48.165957446808186</v>
      </c>
      <c r="P6" s="8">
        <f>C6/_FX_!$C$10</f>
        <v>0.90918705214711992</v>
      </c>
      <c r="Q6" s="15">
        <f t="shared" si="3"/>
        <v>7.1941331152519146</v>
      </c>
      <c r="S6" s="5"/>
    </row>
    <row r="7" spans="2:22" x14ac:dyDescent="0.25">
      <c r="C7">
        <v>1000</v>
      </c>
      <c r="D7">
        <v>117.727</v>
      </c>
      <c r="E7">
        <v>119.42</v>
      </c>
      <c r="F7">
        <v>117.5</v>
      </c>
      <c r="G7" s="7">
        <f>IF(J7="NA","NA",J7/_FX_!$C$4)</f>
        <v>3.6307931886658817E-3</v>
      </c>
      <c r="H7" s="7">
        <f>IF(K7="NA","NA",K7/_FX_!$C$4)</f>
        <v>1.4176854798191198E-2</v>
      </c>
      <c r="I7" s="7">
        <f>IF(L7="na","NA",L7/_FX_!$C$4)</f>
        <v>-1.9319148936169928E-3</v>
      </c>
      <c r="J7" s="11">
        <f>IF(D7=0,"NA",C7*(1-D7/_FX_!$I$5))</f>
        <v>3.6307931886658817</v>
      </c>
      <c r="K7" s="11">
        <f t="shared" si="1"/>
        <v>14.176854798191197</v>
      </c>
      <c r="L7" s="11">
        <f t="shared" si="2"/>
        <v>-1.9319148936169928</v>
      </c>
      <c r="M7" s="11">
        <f>IF(J7="NA","NA",J7*_FX_!$I$3)</f>
        <v>88.9544331223141</v>
      </c>
      <c r="N7" s="11">
        <f>IF(E7=0,"NA",K7*_FX_!$I$3)</f>
        <v>347.33294255568433</v>
      </c>
      <c r="O7" s="11">
        <f>IF(F7=0,"NA",L7*_FX_!$I$3)</f>
        <v>-47.331914893616322</v>
      </c>
      <c r="P7" s="8">
        <f>C7/_FX_!$C$10</f>
        <v>0.90918705214711992</v>
      </c>
      <c r="Q7" s="15">
        <f t="shared" si="3"/>
        <v>7.3382398184470938</v>
      </c>
      <c r="S7" s="5"/>
    </row>
    <row r="8" spans="2:22" s="45" customFormat="1" x14ac:dyDescent="0.25">
      <c r="C8">
        <v>1000</v>
      </c>
      <c r="D8" s="45">
        <v>117.72199999999999</v>
      </c>
      <c r="E8" s="45">
        <v>119.42</v>
      </c>
      <c r="F8" s="45">
        <v>117.5</v>
      </c>
      <c r="G8" s="46">
        <f>IF(J8="NA","NA",J8/_FX_!$C$4)</f>
        <v>3.6731101255967902E-3</v>
      </c>
      <c r="H8" s="46">
        <f>IF(K8="NA","NA",K8/_FX_!$C$4)</f>
        <v>1.4218723831854074E-2</v>
      </c>
      <c r="I8" s="46">
        <f>IF(L8="na","NA",L8/_FX_!$C$4)</f>
        <v>-1.8893617021276121E-3</v>
      </c>
      <c r="J8" s="47">
        <f>IF(D8=0,"NA",C8*(1-D8/_FX_!$I$5))</f>
        <v>3.6731101255967902</v>
      </c>
      <c r="K8" s="47">
        <f t="shared" si="1"/>
        <v>14.218723831854074</v>
      </c>
      <c r="L8" s="47">
        <f t="shared" si="2"/>
        <v>-1.8893617021276121</v>
      </c>
      <c r="M8" s="47">
        <f>IF(J8="NA","NA",J8*_FX_!$I$3)</f>
        <v>89.991198077121354</v>
      </c>
      <c r="N8" s="47">
        <f>IF(E8=0,"NA",K8*_FX_!$I$3)</f>
        <v>348.35873388042484</v>
      </c>
      <c r="O8" s="47">
        <f>IF(F8=0,"NA",L8*_FX_!$I$3)</f>
        <v>-46.289361702126499</v>
      </c>
      <c r="P8" s="48">
        <f>C8/_FX_!$C$10</f>
        <v>0.90918705214711992</v>
      </c>
      <c r="Q8" s="49">
        <f t="shared" si="3"/>
        <v>7.5256759019950259</v>
      </c>
      <c r="R8" s="50"/>
      <c r="S8" s="51"/>
    </row>
    <row r="9" spans="2:22" x14ac:dyDescent="0.25">
      <c r="C9">
        <v>1000</v>
      </c>
      <c r="D9">
        <v>117.715</v>
      </c>
      <c r="E9">
        <v>121.28</v>
      </c>
      <c r="F9">
        <v>117.5</v>
      </c>
      <c r="G9" s="7">
        <f>IF(J9="NA","NA",J9/_FX_!$C$4)</f>
        <v>3.7323538372998621E-3</v>
      </c>
      <c r="H9" s="7">
        <f>IF(K9="NA","NA",K9/_FX_!$C$4)</f>
        <v>2.9394788918205794E-2</v>
      </c>
      <c r="I9" s="7">
        <f>IF(L9="na","NA",L9/_FX_!$C$4)</f>
        <v>-1.8297872340424792E-3</v>
      </c>
      <c r="J9" s="11">
        <f>IF(D9=0,"NA",C9*(1-D9/_FX_!$I$5))</f>
        <v>3.7323538372998621</v>
      </c>
      <c r="K9" s="11">
        <f t="shared" si="1"/>
        <v>29.394788918205794</v>
      </c>
      <c r="L9" s="11">
        <f t="shared" si="2"/>
        <v>-1.8297872340424792</v>
      </c>
      <c r="M9" s="11">
        <f>IF(J9="NA","NA",J9*_FX_!$I$3)</f>
        <v>91.442669013846626</v>
      </c>
      <c r="N9" s="11">
        <f>IF(E9=0,"NA",K9*_FX_!$I$3)</f>
        <v>720.17232849604193</v>
      </c>
      <c r="O9" s="11">
        <f>IF(F9=0,"NA",L9*_FX_!$I$3)</f>
        <v>-44.829787234040744</v>
      </c>
      <c r="P9" s="8">
        <f>C9/_FX_!$C$10</f>
        <v>0.90918705214711992</v>
      </c>
      <c r="Q9" s="15">
        <f t="shared" si="3"/>
        <v>16.064593943671259</v>
      </c>
      <c r="S9" s="5"/>
    </row>
    <row r="10" spans="2:22" x14ac:dyDescent="0.25">
      <c r="C10">
        <v>1000</v>
      </c>
      <c r="D10">
        <v>117.283</v>
      </c>
      <c r="E10">
        <v>123.75</v>
      </c>
      <c r="F10">
        <v>116.66</v>
      </c>
      <c r="G10" s="7">
        <f>IF(J10="NA","NA",J10/_FX_!$C$4)</f>
        <v>7.3885371881242667E-3</v>
      </c>
      <c r="H10" s="7">
        <f>IF(K10="NA","NA",K10/_FX_!$C$4)</f>
        <v>5.2258585858585893E-2</v>
      </c>
      <c r="I10" s="7">
        <f>IF(L10="na","NA",L10/_FX_!$C$4)</f>
        <v>-5.3403051602949336E-3</v>
      </c>
      <c r="J10" s="11">
        <f>IF(D10=0,"NA",C10*(1-D10/_FX_!$I$5))</f>
        <v>7.3885371881242667</v>
      </c>
      <c r="K10" s="11">
        <f t="shared" si="1"/>
        <v>52.258585858585896</v>
      </c>
      <c r="L10" s="11">
        <f t="shared" si="2"/>
        <v>-5.3403051602949336</v>
      </c>
      <c r="M10" s="11">
        <f>IF(J10="NA","NA",J10*_FX_!$I$3)</f>
        <v>181.01916110904455</v>
      </c>
      <c r="N10" s="11">
        <f>IF(E10=0,"NA",K10*_FX_!$I$3)</f>
        <v>1280.3353535353544</v>
      </c>
      <c r="O10" s="11">
        <f>IF(F10=0,"NA",L10*_FX_!$I$3)</f>
        <v>-130.83747642722588</v>
      </c>
      <c r="P10" s="8">
        <f>C10/_FX_!$C$10</f>
        <v>0.90918705214711992</v>
      </c>
      <c r="Q10" s="15">
        <f t="shared" si="3"/>
        <v>9.7856928190410315</v>
      </c>
      <c r="S10" s="5"/>
    </row>
    <row r="11" spans="2:22" x14ac:dyDescent="0.25">
      <c r="C11">
        <v>1000</v>
      </c>
      <c r="D11">
        <v>117.283</v>
      </c>
      <c r="E11">
        <v>123.75</v>
      </c>
      <c r="F11">
        <v>116.66</v>
      </c>
      <c r="G11" s="7">
        <f>IF(J11="NA","NA",J11/_FX_!$C$4)</f>
        <v>7.3885371881242667E-3</v>
      </c>
      <c r="H11" s="7">
        <f>IF(K11="NA","NA",K11/_FX_!$C$4)</f>
        <v>5.2258585858585893E-2</v>
      </c>
      <c r="I11" s="7">
        <f>IF(L11="na","NA",L11/_FX_!$C$4)</f>
        <v>-5.3403051602949336E-3</v>
      </c>
      <c r="J11" s="11">
        <f>IF(D11=0,"NA",C11*(1-D11/_FX_!$I$5))</f>
        <v>7.3885371881242667</v>
      </c>
      <c r="K11" s="11">
        <f t="shared" si="1"/>
        <v>52.258585858585896</v>
      </c>
      <c r="L11" s="11">
        <f t="shared" si="2"/>
        <v>-5.3403051602949336</v>
      </c>
      <c r="M11" s="11">
        <f>IF(J11="NA","NA",J11*_FX_!$I$3)</f>
        <v>181.01916110904455</v>
      </c>
      <c r="N11" s="11">
        <f>IF(E11=0,"NA",K11*_FX_!$I$3)</f>
        <v>1280.3353535353544</v>
      </c>
      <c r="O11" s="11">
        <f>IF(F11=0,"NA",L11*_FX_!$I$3)</f>
        <v>-130.83747642722588</v>
      </c>
      <c r="P11" s="8">
        <f>C11/_FX_!$C$10</f>
        <v>0.90918705214711992</v>
      </c>
      <c r="Q11" s="15">
        <f t="shared" si="3"/>
        <v>9.7856928190410315</v>
      </c>
      <c r="S11" s="5"/>
    </row>
    <row r="12" spans="2:22" x14ac:dyDescent="0.25">
      <c r="C12">
        <v>1000</v>
      </c>
      <c r="D12">
        <v>117.283</v>
      </c>
      <c r="E12">
        <v>123.75</v>
      </c>
      <c r="F12">
        <v>116.66</v>
      </c>
      <c r="G12" s="7">
        <f>IF(J12="NA","NA",J12/_FX_!$C$4)</f>
        <v>7.3885371881242667E-3</v>
      </c>
      <c r="H12" s="7">
        <f>IF(K12="NA","NA",K12/_FX_!$C$4)</f>
        <v>5.2258585858585893E-2</v>
      </c>
      <c r="I12" s="7">
        <f>IF(L12="na","NA",L12/_FX_!$C$4)</f>
        <v>-5.3403051602949336E-3</v>
      </c>
      <c r="J12" s="11">
        <f>IF(D12=0,"NA",C12*(1-D12/_FX_!$I$5))</f>
        <v>7.3885371881242667</v>
      </c>
      <c r="K12" s="11">
        <f t="shared" si="1"/>
        <v>52.258585858585896</v>
      </c>
      <c r="L12" s="11">
        <f t="shared" si="2"/>
        <v>-5.3403051602949336</v>
      </c>
      <c r="M12" s="11">
        <f>IF(J12="NA","NA",J12*_FX_!$I$3)</f>
        <v>181.01916110904455</v>
      </c>
      <c r="N12" s="11">
        <f>IF(E12=0,"NA",K12*_FX_!$I$3)</f>
        <v>1280.3353535353544</v>
      </c>
      <c r="O12" s="11">
        <f>IF(F12=0,"NA",L12*_FX_!$I$3)</f>
        <v>-130.83747642722588</v>
      </c>
      <c r="P12" s="8">
        <f>C12/_FX_!$C$10</f>
        <v>0.90918705214711992</v>
      </c>
      <c r="Q12" s="15">
        <f t="shared" si="3"/>
        <v>9.7856928190410315</v>
      </c>
      <c r="S12" s="5"/>
    </row>
    <row r="13" spans="2:22" x14ac:dyDescent="0.25">
      <c r="C13">
        <v>1000</v>
      </c>
      <c r="D13">
        <v>117.203</v>
      </c>
      <c r="E13">
        <v>125.15</v>
      </c>
      <c r="F13">
        <v>115.55</v>
      </c>
      <c r="G13" s="7">
        <f>IF(J13="NA","NA",J13/_FX_!$C$4)</f>
        <v>8.0656081790175804E-3</v>
      </c>
      <c r="H13" s="7">
        <f>IF(K13="NA","NA",K13/_FX_!$C$4)</f>
        <v>6.3499800239712356E-2</v>
      </c>
      <c r="I13" s="7">
        <f>IF(L13="na","NA",L13/_FX_!$C$4)</f>
        <v>-1.4305495456512274E-2</v>
      </c>
      <c r="J13" s="11">
        <f>IF(D13=0,"NA",C13*(1-D13/_FX_!$I$5))</f>
        <v>8.0656081790175804</v>
      </c>
      <c r="K13" s="11">
        <f t="shared" si="1"/>
        <v>63.499800239712357</v>
      </c>
      <c r="L13" s="11">
        <f t="shared" si="2"/>
        <v>-14.305495456512274</v>
      </c>
      <c r="M13" s="11">
        <f>IF(J13="NA","NA",J13*_FX_!$I$3)</f>
        <v>197.60740038593073</v>
      </c>
      <c r="N13" s="11">
        <f>IF(E13=0,"NA",K13*_FX_!$I$3)</f>
        <v>1555.7451058729528</v>
      </c>
      <c r="O13" s="11">
        <f>IF(F13=0,"NA",L13*_FX_!$I$3)</f>
        <v>-350.4846386845507</v>
      </c>
      <c r="P13" s="8">
        <f>C13/_FX_!$C$10</f>
        <v>0.90918705214711992</v>
      </c>
      <c r="Q13" s="15">
        <f t="shared" si="3"/>
        <v>4.4388396356314539</v>
      </c>
      <c r="S13" s="5"/>
    </row>
    <row r="14" spans="2:22" x14ac:dyDescent="0.25">
      <c r="C14">
        <v>1000</v>
      </c>
      <c r="D14">
        <v>117.202</v>
      </c>
      <c r="E14">
        <v>125.15</v>
      </c>
      <c r="F14">
        <v>115.55</v>
      </c>
      <c r="G14" s="7">
        <f>IF(J14="NA","NA",J14/_FX_!$C$4)</f>
        <v>8.0740715664038287E-3</v>
      </c>
      <c r="H14" s="7">
        <f>IF(K14="NA","NA",K14/_FX_!$C$4)</f>
        <v>6.3507790651218587E-2</v>
      </c>
      <c r="I14" s="7">
        <f>IF(L14="na","NA",L14/_FX_!$C$4)</f>
        <v>-1.429684119428809E-2</v>
      </c>
      <c r="J14" s="11">
        <f>IF(D14=0,"NA",C14*(1-D14/_FX_!$I$5))</f>
        <v>8.0740715664038287</v>
      </c>
      <c r="K14" s="11">
        <f t="shared" si="1"/>
        <v>63.507790651218585</v>
      </c>
      <c r="L14" s="11">
        <f t="shared" si="2"/>
        <v>-14.29684119428809</v>
      </c>
      <c r="M14" s="11">
        <f>IF(J14="NA","NA",J14*_FX_!$I$3)</f>
        <v>197.8147533768938</v>
      </c>
      <c r="N14" s="11">
        <f>IF(E14=0,"NA",K14*_FX_!$I$3)</f>
        <v>1555.9408709548554</v>
      </c>
      <c r="O14" s="11">
        <f>IF(F14=0,"NA",L14*_FX_!$I$3)</f>
        <v>-350.27260926005823</v>
      </c>
      <c r="P14" s="8">
        <f>C14/_FX_!$C$10</f>
        <v>0.90918705214711992</v>
      </c>
      <c r="Q14" s="15">
        <f t="shared" si="3"/>
        <v>4.4420854780559065</v>
      </c>
      <c r="S14" s="5"/>
    </row>
    <row r="15" spans="2:22" x14ac:dyDescent="0.25">
      <c r="C15">
        <v>1000</v>
      </c>
      <c r="D15">
        <v>116.64400000000001</v>
      </c>
      <c r="E15">
        <v>125.15</v>
      </c>
      <c r="F15">
        <v>115.55</v>
      </c>
      <c r="G15" s="7">
        <f>IF(J15="NA","NA",J15/_FX_!$C$4)</f>
        <v>1.2796641727885196E-2</v>
      </c>
      <c r="H15" s="7">
        <f>IF(K15="NA","NA",K15/_FX_!$C$4)</f>
        <v>6.7966440271673978E-2</v>
      </c>
      <c r="I15" s="7">
        <f>IF(L15="na","NA",L15/_FX_!$C$4)</f>
        <v>-9.4677628732151575E-3</v>
      </c>
      <c r="J15" s="11">
        <f>IF(D15=0,"NA",C15*(1-D15/_FX_!$I$5))</f>
        <v>12.796641727885195</v>
      </c>
      <c r="K15" s="11">
        <f t="shared" si="1"/>
        <v>67.966440271673974</v>
      </c>
      <c r="L15" s="11">
        <f t="shared" si="2"/>
        <v>-9.4677628732151575</v>
      </c>
      <c r="M15" s="11">
        <f>IF(J15="NA","NA",J15*_FX_!$I$3)</f>
        <v>313.51772233318729</v>
      </c>
      <c r="N15" s="11">
        <f>IF(E15=0,"NA",K15*_FX_!$I$3)</f>
        <v>1665.1777866560124</v>
      </c>
      <c r="O15" s="11">
        <f>IF(F15=0,"NA",L15*_FX_!$I$3)</f>
        <v>-231.96019039377137</v>
      </c>
      <c r="P15" s="8">
        <f>C15/_FX_!$C$10</f>
        <v>0.90918705214711992</v>
      </c>
      <c r="Q15" s="15">
        <f t="shared" si="3"/>
        <v>7.1787222791515957</v>
      </c>
      <c r="S15" s="5"/>
    </row>
    <row r="16" spans="2:22" x14ac:dyDescent="0.25">
      <c r="C16">
        <v>1000</v>
      </c>
      <c r="D16">
        <v>116.38200000000001</v>
      </c>
      <c r="E16">
        <v>127.85</v>
      </c>
      <c r="F16">
        <v>115.55</v>
      </c>
      <c r="G16" s="7">
        <f>IF(J16="NA","NA",J16/_FX_!$C$4)</f>
        <v>1.5014049223061043E-2</v>
      </c>
      <c r="H16" s="7">
        <f>IF(K16="NA","NA",K16/_FX_!$C$4)</f>
        <v>8.969886585842779E-2</v>
      </c>
      <c r="I16" s="7">
        <f>IF(L16="na","NA",L16/_FX_!$C$4)</f>
        <v>-7.2003461704890359E-3</v>
      </c>
      <c r="J16" s="11">
        <f>IF(D16=0,"NA",C16*(1-D16/_FX_!$I$5))</f>
        <v>15.014049223061043</v>
      </c>
      <c r="K16" s="11">
        <f t="shared" si="1"/>
        <v>89.698865858427794</v>
      </c>
      <c r="L16" s="11">
        <f t="shared" si="2"/>
        <v>-7.2003461704890359</v>
      </c>
      <c r="M16" s="11">
        <f>IF(J16="NA","NA",J16*_FX_!$I$3)</f>
        <v>367.84420596499558</v>
      </c>
      <c r="N16" s="11">
        <f>IF(E16=0,"NA",K16*_FX_!$I$3)</f>
        <v>2197.6222135314811</v>
      </c>
      <c r="O16" s="11">
        <f>IF(F16=0,"NA",L16*_FX_!$I$3)</f>
        <v>-176.40848117698138</v>
      </c>
      <c r="P16" s="8">
        <f>C16/_FX_!$C$10</f>
        <v>0.90918705214711992</v>
      </c>
      <c r="Q16" s="15">
        <f t="shared" si="3"/>
        <v>12.457576862910132</v>
      </c>
      <c r="S16" s="5"/>
    </row>
    <row r="17" spans="3:19" x14ac:dyDescent="0.25">
      <c r="C17">
        <v>1000</v>
      </c>
      <c r="D17">
        <v>116.32</v>
      </c>
      <c r="E17">
        <v>129.24</v>
      </c>
      <c r="F17">
        <v>115.55</v>
      </c>
      <c r="G17" s="7">
        <f>IF(J17="NA","NA",J17/_FX_!$C$4)</f>
        <v>1.5538779241003553E-2</v>
      </c>
      <c r="H17" s="7">
        <f>IF(K17="NA","NA",K17/_FX_!$C$4)</f>
        <v>9.996904982977417E-2</v>
      </c>
      <c r="I17" s="7">
        <f>IF(L17="na","NA",L17/_FX_!$C$4)</f>
        <v>-6.6637819125918707E-3</v>
      </c>
      <c r="J17" s="11">
        <f>IF(D17=0,"NA",C17*(1-D17/_FX_!$I$5))</f>
        <v>15.538779241003553</v>
      </c>
      <c r="K17" s="11">
        <f t="shared" si="1"/>
        <v>99.969049829774164</v>
      </c>
      <c r="L17" s="11">
        <f t="shared" si="2"/>
        <v>-6.6637819125918707</v>
      </c>
      <c r="M17" s="11">
        <f>IF(J17="NA","NA",J17*_FX_!$I$3)</f>
        <v>380.70009140458706</v>
      </c>
      <c r="N17" s="11">
        <f>IF(E17=0,"NA",K17*_FX_!$I$3)</f>
        <v>2449.2417208294669</v>
      </c>
      <c r="O17" s="11">
        <f>IF(F17=0,"NA",L17*_FX_!$I$3)</f>
        <v>-163.26265685850083</v>
      </c>
      <c r="P17" s="8">
        <f>C17/_FX_!$C$10</f>
        <v>0.90918705214711992</v>
      </c>
      <c r="Q17" s="15">
        <f t="shared" si="3"/>
        <v>15.001848971208499</v>
      </c>
      <c r="S17" s="5"/>
    </row>
    <row r="18" spans="3:19" x14ac:dyDescent="0.25">
      <c r="C18">
        <v>1</v>
      </c>
      <c r="D18">
        <v>118.3</v>
      </c>
      <c r="E18">
        <v>121</v>
      </c>
      <c r="F18">
        <v>117.36</v>
      </c>
      <c r="G18" s="7">
        <f>IF(J18="NA","NA",J18/_FX_!$C$4)</f>
        <v>-1.2187277836079869E-6</v>
      </c>
      <c r="H18" s="7">
        <f>IF(K18="NA","NA",K18/_FX_!$C$4)</f>
        <v>2.2314049586776851E-5</v>
      </c>
      <c r="I18" s="7">
        <f>IF(L18="na","NA",L18/_FX_!$C$4)</f>
        <v>-8.0095432856168716E-6</v>
      </c>
      <c r="J18" s="11">
        <f>IF(D18=0,"NA",C18*(1-D18/_FX_!$I$5))</f>
        <v>-1.2187277836079868E-3</v>
      </c>
      <c r="K18" s="11">
        <f t="shared" si="1"/>
        <v>2.2314049586776852E-2</v>
      </c>
      <c r="L18" s="11">
        <f t="shared" si="2"/>
        <v>-8.0095432856168713E-3</v>
      </c>
      <c r="M18" s="11">
        <f>IF(J18="NA","NA",J18*_FX_!$I$3)</f>
        <v>-2.9858830698395677E-2</v>
      </c>
      <c r="N18" s="11">
        <f>IF(E18=0,"NA",K18*_FX_!$I$3)</f>
        <v>0.54669421487603287</v>
      </c>
      <c r="O18" s="11">
        <f>IF(F18=0,"NA",L18*_FX_!$I$3)</f>
        <v>-0.19623381049761335</v>
      </c>
      <c r="P18" s="8">
        <f>C18/_FX_!$C$10</f>
        <v>9.0918705214711984E-4</v>
      </c>
      <c r="Q18" s="15">
        <f t="shared" si="3"/>
        <v>2.7859328292597261</v>
      </c>
      <c r="S18" s="5"/>
    </row>
    <row r="19" spans="3:19" x14ac:dyDescent="0.25">
      <c r="G19" s="7" t="str">
        <f>IF(J19="NA","NA",J19/_FX_!$C$4)</f>
        <v>NA</v>
      </c>
      <c r="H19" s="7" t="str">
        <f>IF(K19="NA","NA",K19/_FX_!$C$4)</f>
        <v>NA</v>
      </c>
      <c r="I19" s="7" t="str">
        <f>IF(L19="na","NA",L19/_FX_!$C$4)</f>
        <v>NA</v>
      </c>
      <c r="J19" s="11" t="str">
        <f>IF(D19=0,"NA",C19*(1-D19/_FX_!$I$5))</f>
        <v>NA</v>
      </c>
      <c r="K19" s="11" t="str">
        <f t="shared" si="1"/>
        <v>NA</v>
      </c>
      <c r="L19" s="11" t="str">
        <f t="shared" si="2"/>
        <v>NA</v>
      </c>
      <c r="M19" s="11" t="str">
        <f>IF(J19="NA","NA",J19*_FX_!$I$3)</f>
        <v>NA</v>
      </c>
      <c r="N19" s="11" t="str">
        <f>IF(E19=0,"NA",K19*_FX_!$I$3)</f>
        <v>NA</v>
      </c>
      <c r="O19" s="11" t="str">
        <f>IF(F19=0,"NA",L19*_FX_!$I$3)</f>
        <v>NA</v>
      </c>
      <c r="P19" s="8">
        <f>C19/_FX_!$C$10</f>
        <v>0</v>
      </c>
      <c r="Q19" s="15"/>
      <c r="S19" s="5"/>
    </row>
    <row r="20" spans="3:19" x14ac:dyDescent="0.25">
      <c r="G20" s="7" t="str">
        <f>IF(J20="NA","NA",J20/_FX_!$C$4)</f>
        <v>NA</v>
      </c>
      <c r="H20" s="7" t="str">
        <f>IF(K20="NA","NA",K20/_FX_!$C$4)</f>
        <v>NA</v>
      </c>
      <c r="I20" s="7" t="str">
        <f>IF(L20="na","NA",L20/_FX_!$C$4)</f>
        <v>NA</v>
      </c>
      <c r="J20" s="11" t="str">
        <f>IF(D20=0,"NA",C20*(1-D20/_FX_!$I$5))</f>
        <v>NA</v>
      </c>
      <c r="K20" s="11" t="str">
        <f t="shared" si="1"/>
        <v>NA</v>
      </c>
      <c r="L20" s="11" t="str">
        <f t="shared" si="2"/>
        <v>NA</v>
      </c>
      <c r="M20" s="11" t="str">
        <f>IF(J20="NA","NA",J20*_FX_!$I$3)</f>
        <v>NA</v>
      </c>
      <c r="N20" s="11" t="str">
        <f>IF(E20=0,"NA",K20*_FX_!$I$3)</f>
        <v>NA</v>
      </c>
      <c r="O20" s="11" t="str">
        <f>IF(F20=0,"NA",L20*_FX_!$I$3)</f>
        <v>NA</v>
      </c>
      <c r="P20" s="8">
        <f>C20/_FX_!$C$10</f>
        <v>0</v>
      </c>
      <c r="Q20" s="15"/>
      <c r="S20" s="5"/>
    </row>
    <row r="21" spans="3:19" x14ac:dyDescent="0.25">
      <c r="G21" s="7" t="str">
        <f>IF(J21="NA","NA",J21/_FX_!$C$4)</f>
        <v>NA</v>
      </c>
      <c r="H21" s="7" t="str">
        <f>IF(K21="NA","NA",K21/_FX_!$C$4)</f>
        <v>NA</v>
      </c>
      <c r="I21" s="7" t="str">
        <f>IF(L21="na","NA",L21/_FX_!$C$4)</f>
        <v>NA</v>
      </c>
      <c r="J21" s="11" t="str">
        <f>IF(D21=0,"NA",C21*(1-D21/_FX_!$I$5))</f>
        <v>NA</v>
      </c>
      <c r="K21" s="11" t="str">
        <f t="shared" si="1"/>
        <v>NA</v>
      </c>
      <c r="L21" s="11" t="str">
        <f t="shared" si="2"/>
        <v>NA</v>
      </c>
      <c r="M21" s="11" t="str">
        <f>IF(J21="NA","NA",J21*_FX_!$I$3)</f>
        <v>NA</v>
      </c>
      <c r="N21" s="11" t="str">
        <f>IF(E21=0,"NA",K21*_FX_!$I$3)</f>
        <v>NA</v>
      </c>
      <c r="O21" s="11" t="str">
        <f>IF(F21=0,"NA",L21*_FX_!$I$3)</f>
        <v>NA</v>
      </c>
      <c r="P21" s="8">
        <f>C21/_FX_!$C$10</f>
        <v>0</v>
      </c>
      <c r="Q21" s="15"/>
      <c r="S21" s="5"/>
    </row>
    <row r="22" spans="3:19" x14ac:dyDescent="0.25">
      <c r="G22" s="7" t="str">
        <f>IF(J22="NA","NA",J22/_FX_!$C$4)</f>
        <v>NA</v>
      </c>
      <c r="H22" s="7" t="str">
        <f>IF(K22="NA","NA",K22/_FX_!$C$4)</f>
        <v>NA</v>
      </c>
      <c r="I22" s="7" t="str">
        <f>IF(L22="na","NA",L22/_FX_!$C$4)</f>
        <v>NA</v>
      </c>
      <c r="J22" s="11" t="str">
        <f>IF(D22=0,"NA",C22*(1-D22/_FX_!$I$5))</f>
        <v>NA</v>
      </c>
      <c r="K22" s="11" t="str">
        <f t="shared" si="1"/>
        <v>NA</v>
      </c>
      <c r="L22" s="11" t="str">
        <f t="shared" si="2"/>
        <v>NA</v>
      </c>
      <c r="M22" s="11" t="str">
        <f>IF(J22="NA","NA",J22*_FX_!$I$3)</f>
        <v>NA</v>
      </c>
      <c r="N22" s="11" t="str">
        <f>IF(E22=0,"NA",K22*_FX_!$I$3)</f>
        <v>NA</v>
      </c>
      <c r="O22" s="11" t="str">
        <f>IF(F22=0,"NA",L22*_FX_!$I$3)</f>
        <v>NA</v>
      </c>
      <c r="P22" s="8">
        <f>C22/_FX_!$C$10</f>
        <v>0</v>
      </c>
      <c r="Q22" s="15"/>
      <c r="S22" s="5"/>
    </row>
    <row r="23" spans="3:19" x14ac:dyDescent="0.25">
      <c r="G23" s="7" t="str">
        <f>IF(J23="NA","NA",J23/_FX_!$C$4)</f>
        <v>NA</v>
      </c>
      <c r="H23" s="7" t="str">
        <f>IF(K23="NA","NA",K23/_FX_!$C$4)</f>
        <v>NA</v>
      </c>
      <c r="I23" s="7" t="str">
        <f>IF(L23="na","NA",L23/_FX_!$C$4)</f>
        <v>NA</v>
      </c>
      <c r="J23" s="11" t="str">
        <f>IF(D23=0,"NA",C23*(1-D23/_FX_!$I$5))</f>
        <v>NA</v>
      </c>
      <c r="K23" s="11" t="str">
        <f t="shared" si="1"/>
        <v>NA</v>
      </c>
      <c r="L23" s="11" t="str">
        <f t="shared" si="2"/>
        <v>NA</v>
      </c>
      <c r="M23" s="11" t="str">
        <f>IF(J23="NA","NA",J23*_FX_!$I$3)</f>
        <v>NA</v>
      </c>
      <c r="N23" s="11" t="str">
        <f>IF(E23=0,"NA",K23*_FX_!$I$3)</f>
        <v>NA</v>
      </c>
      <c r="O23" s="11" t="str">
        <f>IF(F23=0,"NA",L23*_FX_!$I$3)</f>
        <v>NA</v>
      </c>
      <c r="P23" s="8">
        <f>C23/_FX_!$C$10</f>
        <v>0</v>
      </c>
      <c r="Q23" s="15"/>
      <c r="S23" s="5"/>
    </row>
  </sheetData>
  <autoFilter ref="B4:S23">
    <sortState ref="B5:S23">
      <sortCondition descending="1" ref="D4:D23"/>
    </sortState>
  </autoFilter>
  <mergeCells count="5">
    <mergeCell ref="J2:L2"/>
    <mergeCell ref="P2:Q2"/>
    <mergeCell ref="B2:F2"/>
    <mergeCell ref="G2:I2"/>
    <mergeCell ref="M2:O2"/>
  </mergeCells>
  <pageMargins left="0.7" right="0.7" top="0.75" bottom="0.75" header="0.3" footer="0.3"/>
  <pageSetup paperSize="9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B1:S54"/>
  <sheetViews>
    <sheetView workbookViewId="0">
      <selection activeCell="B19" sqref="B19"/>
    </sheetView>
  </sheetViews>
  <sheetFormatPr defaultColWidth="9.140625" defaultRowHeight="15" x14ac:dyDescent="0.25"/>
  <cols>
    <col min="1" max="1" width="1.42578125" customWidth="1"/>
    <col min="2" max="2" width="9.140625" bestFit="1" customWidth="1"/>
    <col min="7" max="8" width="10.7109375" style="12" customWidth="1"/>
    <col min="9" max="9" width="10.7109375" style="18" customWidth="1"/>
    <col min="10" max="10" width="10.7109375" style="12" customWidth="1"/>
    <col min="11" max="12" width="10.7109375" style="14" customWidth="1"/>
    <col min="13" max="15" width="12.5703125" style="33" customWidth="1"/>
    <col min="16" max="17" width="11.85546875" style="14" customWidth="1"/>
    <col min="18" max="18" width="9.140625" style="12"/>
    <col min="19" max="19" width="8" customWidth="1"/>
  </cols>
  <sheetData>
    <row r="1" spans="2:19" ht="22.5" customHeight="1" x14ac:dyDescent="0.25"/>
    <row r="2" spans="2:19" x14ac:dyDescent="0.25">
      <c r="B2" s="58" t="s">
        <v>11</v>
      </c>
      <c r="C2" s="58"/>
      <c r="D2" s="58"/>
      <c r="E2" s="58"/>
      <c r="F2" s="58"/>
      <c r="G2" s="56" t="s">
        <v>7</v>
      </c>
      <c r="H2" s="56"/>
      <c r="I2" s="56"/>
      <c r="J2" s="56" t="s">
        <v>19</v>
      </c>
      <c r="K2" s="56"/>
      <c r="L2" s="56"/>
      <c r="M2" s="62" t="s">
        <v>2</v>
      </c>
      <c r="N2" s="62"/>
      <c r="O2" s="62"/>
      <c r="P2" s="57" t="s">
        <v>20</v>
      </c>
      <c r="Q2" s="57"/>
      <c r="R2" s="37" t="s">
        <v>16</v>
      </c>
      <c r="S2" s="38" t="s">
        <v>17</v>
      </c>
    </row>
    <row r="3" spans="2:19" x14ac:dyDescent="0.25">
      <c r="B3" t="s">
        <v>9</v>
      </c>
      <c r="C3" t="s">
        <v>18</v>
      </c>
      <c r="D3" t="s">
        <v>15</v>
      </c>
      <c r="E3" t="s">
        <v>6</v>
      </c>
      <c r="F3" t="s">
        <v>4</v>
      </c>
      <c r="G3" s="9" t="s">
        <v>10</v>
      </c>
      <c r="H3" s="14" t="s">
        <v>6</v>
      </c>
      <c r="I3" s="18" t="s">
        <v>4</v>
      </c>
      <c r="J3" s="12" t="s">
        <v>10</v>
      </c>
      <c r="K3" s="14" t="s">
        <v>6</v>
      </c>
      <c r="L3" s="14" t="s">
        <v>4</v>
      </c>
      <c r="M3" s="34" t="s">
        <v>10</v>
      </c>
      <c r="N3" s="33" t="s">
        <v>6</v>
      </c>
      <c r="O3" s="33" t="s">
        <v>4</v>
      </c>
      <c r="P3" s="9" t="s">
        <v>22</v>
      </c>
      <c r="Q3" s="9" t="s">
        <v>3</v>
      </c>
      <c r="R3" s="14"/>
    </row>
    <row r="4" spans="2:19" s="17" customFormat="1" x14ac:dyDescent="0.25">
      <c r="B4" s="21"/>
      <c r="C4" s="21"/>
      <c r="D4" s="21"/>
      <c r="E4" s="21"/>
      <c r="F4" s="21"/>
      <c r="G4" s="22">
        <f>SUM(G5:G50)</f>
        <v>0</v>
      </c>
      <c r="H4" s="22">
        <f>SUM(H5:H50)</f>
        <v>0</v>
      </c>
      <c r="I4" s="22">
        <f>SUM(I5:I50)</f>
        <v>0</v>
      </c>
      <c r="J4" s="20">
        <f>SUM(J5:J50)</f>
        <v>0</v>
      </c>
      <c r="K4" s="20">
        <f t="shared" ref="K4:L4" si="0">SUM(K5:K50)</f>
        <v>0</v>
      </c>
      <c r="L4" s="20">
        <f t="shared" si="0"/>
        <v>0</v>
      </c>
      <c r="M4" s="35">
        <f t="shared" ref="M4:N4" si="1">SUM(M5:M50)</f>
        <v>0</v>
      </c>
      <c r="N4" s="35">
        <f t="shared" si="1"/>
        <v>0</v>
      </c>
      <c r="O4" s="35">
        <f>SUM(O5:O50)</f>
        <v>0</v>
      </c>
      <c r="P4" s="23">
        <f>SUM(P5:P53)</f>
        <v>0</v>
      </c>
      <c r="Q4" s="24" t="e">
        <f>AVERAGE(Q5:Q53)</f>
        <v>#DIV/0!</v>
      </c>
      <c r="R4" s="21"/>
      <c r="S4" s="21"/>
    </row>
    <row r="5" spans="2:19" x14ac:dyDescent="0.25">
      <c r="G5" s="7" t="str">
        <f>IF(J5="NA","NA",J5/_FX_!$C$4)</f>
        <v>NA</v>
      </c>
      <c r="H5" s="7" t="str">
        <f>IF(K5="NA","NA",K5/_FX_!$C$4)</f>
        <v>NA</v>
      </c>
      <c r="I5" s="7" t="str">
        <f>IF(L5="na","NA",L5/_FX_!$C$4)</f>
        <v>NA</v>
      </c>
      <c r="J5" s="11" t="str">
        <f>IF(D5=0,"NA",(D5-_FX_!$I$4)*C5)</f>
        <v>NA</v>
      </c>
      <c r="K5" s="11" t="str">
        <f t="shared" ref="K5:K36" si="2">IF(E5=0,"NA",(D5-E5)*C5)</f>
        <v>NA</v>
      </c>
      <c r="L5" s="6" t="str">
        <f t="shared" ref="L5:L36" si="3">IF(F5=0,"NA",(D5-F5)*C5)</f>
        <v>NA</v>
      </c>
      <c r="M5" s="36" t="str">
        <f>IF(J5="NA","NA",J5*_FX_!$I$3)</f>
        <v>NA</v>
      </c>
      <c r="N5" s="36" t="str">
        <f>IF(E5=0,"NA",K5*_FX_!$I$3)</f>
        <v>NA</v>
      </c>
      <c r="O5" s="36" t="str">
        <f>IF(F5=0,"NA",L5*_FX_!$I$3)</f>
        <v>NA</v>
      </c>
      <c r="P5" s="15" t="str">
        <f>IF(C5=0,"NA",ABS(C5)/_FX_!$C$4)</f>
        <v>NA</v>
      </c>
      <c r="Q5" s="15" t="str">
        <f t="shared" ref="Q5:Q36" si="4">IF(K5="NA","NA",(K5/ABS(L5)))</f>
        <v>NA</v>
      </c>
      <c r="S5" s="5"/>
    </row>
    <row r="6" spans="2:19" x14ac:dyDescent="0.25">
      <c r="G6" s="7" t="str">
        <f>IF(J6="NA","NA",J6/_FX_!$C$4)</f>
        <v>NA</v>
      </c>
      <c r="H6" s="7" t="str">
        <f>IF(K6="NA","NA",K6/_FX_!$C$4)</f>
        <v>NA</v>
      </c>
      <c r="I6" s="7" t="str">
        <f>IF(L6="na","NA",L6/_FX_!$C$4)</f>
        <v>NA</v>
      </c>
      <c r="J6" s="11" t="str">
        <f>IF(D6=0,"NA",(D6-_FX_!$I$4)*C6)</f>
        <v>NA</v>
      </c>
      <c r="K6" s="11" t="str">
        <f t="shared" si="2"/>
        <v>NA</v>
      </c>
      <c r="L6" s="6" t="str">
        <f t="shared" si="3"/>
        <v>NA</v>
      </c>
      <c r="M6" s="36" t="str">
        <f>IF(J6="NA","NA",J6*_FX_!$I$3)</f>
        <v>NA</v>
      </c>
      <c r="N6" s="36" t="str">
        <f>IF(E6=0,"NA",K6*_FX_!$I$3)</f>
        <v>NA</v>
      </c>
      <c r="O6" s="36" t="str">
        <f>IF(F6=0,"NA",L6*_FX_!$I$3)</f>
        <v>NA</v>
      </c>
      <c r="P6" s="15" t="str">
        <f>IF(C6=0,"NA",ABS(C6)/_FX_!$C$4)</f>
        <v>NA</v>
      </c>
      <c r="Q6" s="15" t="str">
        <f t="shared" si="4"/>
        <v>NA</v>
      </c>
      <c r="S6" s="5"/>
    </row>
    <row r="7" spans="2:19" x14ac:dyDescent="0.25">
      <c r="G7" s="7" t="str">
        <f>IF(J7="NA","NA",J7/_FX_!$C$4)</f>
        <v>NA</v>
      </c>
      <c r="H7" s="7" t="str">
        <f>IF(K7="NA","NA",K7/_FX_!$C$4)</f>
        <v>NA</v>
      </c>
      <c r="I7" s="7" t="str">
        <f>IF(L7="na","NA",L7/_FX_!$C$4)</f>
        <v>NA</v>
      </c>
      <c r="J7" s="11" t="str">
        <f>IF(D7=0,"NA",(D7-_FX_!$I$4)*C7)</f>
        <v>NA</v>
      </c>
      <c r="K7" s="11" t="str">
        <f t="shared" si="2"/>
        <v>NA</v>
      </c>
      <c r="L7" s="6" t="str">
        <f t="shared" si="3"/>
        <v>NA</v>
      </c>
      <c r="M7" s="36" t="str">
        <f>IF(J7="NA","NA",J7*_FX_!$I$3)</f>
        <v>NA</v>
      </c>
      <c r="N7" s="36" t="str">
        <f>IF(E7=0,"NA",K7*_FX_!$I$3)</f>
        <v>NA</v>
      </c>
      <c r="O7" s="36" t="str">
        <f>IF(F7=0,"NA",L7*_FX_!$I$3)</f>
        <v>NA</v>
      </c>
      <c r="P7" s="15" t="str">
        <f>IF(C7=0,"NA",ABS(C7)/_FX_!$C$4)</f>
        <v>NA</v>
      </c>
      <c r="Q7" s="15" t="str">
        <f t="shared" si="4"/>
        <v>NA</v>
      </c>
      <c r="S7" s="5"/>
    </row>
    <row r="8" spans="2:19" x14ac:dyDescent="0.25">
      <c r="G8" s="7" t="str">
        <f>IF(J8="NA","NA",J8/_FX_!$C$4)</f>
        <v>NA</v>
      </c>
      <c r="H8" s="7" t="str">
        <f>IF(K8="NA","NA",K8/_FX_!$C$4)</f>
        <v>NA</v>
      </c>
      <c r="I8" s="7" t="str">
        <f>IF(L8="na","NA",L8/_FX_!$C$4)</f>
        <v>NA</v>
      </c>
      <c r="J8" s="11" t="str">
        <f>IF(D8=0,"NA",(D8-_FX_!$I$4)*C8)</f>
        <v>NA</v>
      </c>
      <c r="K8" s="11" t="str">
        <f t="shared" si="2"/>
        <v>NA</v>
      </c>
      <c r="L8" s="6" t="str">
        <f t="shared" si="3"/>
        <v>NA</v>
      </c>
      <c r="M8" s="36" t="str">
        <f>IF(J8="NA","NA",J8*_FX_!$I$3)</f>
        <v>NA</v>
      </c>
      <c r="N8" s="36" t="str">
        <f>IF(E8=0,"NA",K8*_FX_!$I$3)</f>
        <v>NA</v>
      </c>
      <c r="O8" s="36" t="str">
        <f>IF(F8=0,"NA",L8*_FX_!$I$3)</f>
        <v>NA</v>
      </c>
      <c r="P8" s="15" t="str">
        <f>IF(C8=0,"NA",ABS(C8)/_FX_!$C$4)</f>
        <v>NA</v>
      </c>
      <c r="Q8" s="15" t="str">
        <f t="shared" si="4"/>
        <v>NA</v>
      </c>
      <c r="S8" s="5"/>
    </row>
    <row r="9" spans="2:19" x14ac:dyDescent="0.25">
      <c r="G9" s="7" t="str">
        <f>IF(J9="NA","NA",J9/_FX_!$C$4)</f>
        <v>NA</v>
      </c>
      <c r="H9" s="7" t="str">
        <f>IF(K9="NA","NA",K9/_FX_!$C$4)</f>
        <v>NA</v>
      </c>
      <c r="I9" s="7" t="str">
        <f>IF(L9="na","NA",L9/_FX_!$C$4)</f>
        <v>NA</v>
      </c>
      <c r="J9" s="11" t="str">
        <f>IF(D9=0,"NA",(D9-_FX_!$I$4)*C9)</f>
        <v>NA</v>
      </c>
      <c r="K9" s="11" t="str">
        <f t="shared" si="2"/>
        <v>NA</v>
      </c>
      <c r="L9" s="6" t="str">
        <f t="shared" si="3"/>
        <v>NA</v>
      </c>
      <c r="M9" s="36" t="str">
        <f>IF(J9="NA","NA",J9*_FX_!$I$3)</f>
        <v>NA</v>
      </c>
      <c r="N9" s="36" t="str">
        <f>IF(E9=0,"NA",K9*_FX_!$I$3)</f>
        <v>NA</v>
      </c>
      <c r="O9" s="36" t="str">
        <f>IF(F9=0,"NA",L9*_FX_!$I$3)</f>
        <v>NA</v>
      </c>
      <c r="P9" s="15" t="str">
        <f>IF(C9=0,"NA",ABS(C9)/_FX_!$C$4)</f>
        <v>NA</v>
      </c>
      <c r="Q9" s="15" t="str">
        <f t="shared" si="4"/>
        <v>NA</v>
      </c>
      <c r="S9" s="5"/>
    </row>
    <row r="10" spans="2:19" x14ac:dyDescent="0.25">
      <c r="G10" s="7" t="str">
        <f>IF(J10="NA","NA",J10/_FX_!$C$4)</f>
        <v>NA</v>
      </c>
      <c r="H10" s="7" t="str">
        <f>IF(K10="NA","NA",K10/_FX_!$C$4)</f>
        <v>NA</v>
      </c>
      <c r="I10" s="7" t="str">
        <f>IF(L10="na","NA",L10/_FX_!$C$4)</f>
        <v>NA</v>
      </c>
      <c r="J10" s="11" t="str">
        <f>IF(D10=0,"NA",(D10-_FX_!$I$4)*C10)</f>
        <v>NA</v>
      </c>
      <c r="K10" s="11" t="str">
        <f t="shared" si="2"/>
        <v>NA</v>
      </c>
      <c r="L10" s="6" t="str">
        <f t="shared" si="3"/>
        <v>NA</v>
      </c>
      <c r="M10" s="36" t="str">
        <f>IF(J10="NA","NA",J10*_FX_!$I$3)</f>
        <v>NA</v>
      </c>
      <c r="N10" s="36" t="str">
        <f>IF(E10=0,"NA",K10*_FX_!$I$3)</f>
        <v>NA</v>
      </c>
      <c r="O10" s="36" t="str">
        <f>IF(F10=0,"NA",L10*_FX_!$I$3)</f>
        <v>NA</v>
      </c>
      <c r="P10" s="15" t="str">
        <f>IF(C10=0,"NA",ABS(C10)/_FX_!$C$4)</f>
        <v>NA</v>
      </c>
      <c r="Q10" s="15" t="str">
        <f t="shared" si="4"/>
        <v>NA</v>
      </c>
      <c r="S10" s="5"/>
    </row>
    <row r="11" spans="2:19" x14ac:dyDescent="0.25">
      <c r="G11" s="7" t="str">
        <f>IF(J11="NA","NA",J11/_FX_!$C$4)</f>
        <v>NA</v>
      </c>
      <c r="H11" s="7" t="str">
        <f>IF(K11="NA","NA",K11/_FX_!$C$4)</f>
        <v>NA</v>
      </c>
      <c r="I11" s="7" t="str">
        <f>IF(L11="na","NA",L11/_FX_!$C$4)</f>
        <v>NA</v>
      </c>
      <c r="J11" s="11" t="str">
        <f>IF(D11=0,"NA",(D11-_FX_!$I$4)*C11)</f>
        <v>NA</v>
      </c>
      <c r="K11" s="11" t="str">
        <f t="shared" si="2"/>
        <v>NA</v>
      </c>
      <c r="L11" s="6" t="str">
        <f t="shared" si="3"/>
        <v>NA</v>
      </c>
      <c r="M11" s="36" t="str">
        <f>IF(J11="NA","NA",J11*_FX_!$I$3)</f>
        <v>NA</v>
      </c>
      <c r="N11" s="36" t="str">
        <f>IF(E11=0,"NA",K11*_FX_!$I$3)</f>
        <v>NA</v>
      </c>
      <c r="O11" s="36" t="str">
        <f>IF(F11=0,"NA",L11*_FX_!$I$3)</f>
        <v>NA</v>
      </c>
      <c r="P11" s="15" t="str">
        <f>IF(C11=0,"NA",ABS(C11)/_FX_!$C$4)</f>
        <v>NA</v>
      </c>
      <c r="Q11" s="15" t="str">
        <f t="shared" si="4"/>
        <v>NA</v>
      </c>
      <c r="S11" s="5"/>
    </row>
    <row r="12" spans="2:19" x14ac:dyDescent="0.25">
      <c r="G12" s="7" t="str">
        <f>IF(J12="NA","NA",J12/_FX_!$C$4)</f>
        <v>NA</v>
      </c>
      <c r="H12" s="7" t="str">
        <f>IF(K12="NA","NA",K12/_FX_!$C$4)</f>
        <v>NA</v>
      </c>
      <c r="I12" s="7" t="str">
        <f>IF(L12="na","NA",L12/_FX_!$C$4)</f>
        <v>NA</v>
      </c>
      <c r="J12" s="11" t="str">
        <f>IF(D12=0,"NA",(D12-_FX_!$I$4)*C12)</f>
        <v>NA</v>
      </c>
      <c r="K12" s="11" t="str">
        <f t="shared" si="2"/>
        <v>NA</v>
      </c>
      <c r="L12" s="6" t="str">
        <f t="shared" si="3"/>
        <v>NA</v>
      </c>
      <c r="M12" s="36" t="str">
        <f>IF(J12="NA","NA",J12*_FX_!$I$3)</f>
        <v>NA</v>
      </c>
      <c r="N12" s="36" t="str">
        <f>IF(E12=0,"NA",K12*_FX_!$I$3)</f>
        <v>NA</v>
      </c>
      <c r="O12" s="36" t="str">
        <f>IF(F12=0,"NA",L12*_FX_!$I$3)</f>
        <v>NA</v>
      </c>
      <c r="P12" s="15" t="str">
        <f>IF(C12=0,"NA",ABS(C12)/_FX_!$C$4)</f>
        <v>NA</v>
      </c>
      <c r="Q12" s="15" t="str">
        <f t="shared" si="4"/>
        <v>NA</v>
      </c>
      <c r="S12" s="5"/>
    </row>
    <row r="13" spans="2:19" x14ac:dyDescent="0.25">
      <c r="G13" s="7" t="str">
        <f>IF(J13="NA","NA",J13/_FX_!$C$4)</f>
        <v>NA</v>
      </c>
      <c r="H13" s="7" t="str">
        <f>IF(K13="NA","NA",K13/_FX_!$C$4)</f>
        <v>NA</v>
      </c>
      <c r="I13" s="7" t="str">
        <f>IF(L13="na","NA",L13/_FX_!$C$4)</f>
        <v>NA</v>
      </c>
      <c r="J13" s="11" t="str">
        <f>IF(D13=0,"NA",(D13-_FX_!$I$4)*C13)</f>
        <v>NA</v>
      </c>
      <c r="K13" s="11" t="str">
        <f t="shared" si="2"/>
        <v>NA</v>
      </c>
      <c r="L13" s="6" t="str">
        <f t="shared" si="3"/>
        <v>NA</v>
      </c>
      <c r="M13" s="36" t="str">
        <f>IF(J13="NA","NA",J13*_FX_!$I$3)</f>
        <v>NA</v>
      </c>
      <c r="N13" s="36" t="str">
        <f>IF(E13=0,"NA",K13*_FX_!$I$3)</f>
        <v>NA</v>
      </c>
      <c r="O13" s="36" t="str">
        <f>IF(F13=0,"NA",L13*_FX_!$I$3)</f>
        <v>NA</v>
      </c>
      <c r="P13" s="15" t="str">
        <f>IF(C13=0,"NA",ABS(C13)/_FX_!$C$4)</f>
        <v>NA</v>
      </c>
      <c r="Q13" s="15" t="str">
        <f t="shared" si="4"/>
        <v>NA</v>
      </c>
      <c r="S13" s="5"/>
    </row>
    <row r="14" spans="2:19" x14ac:dyDescent="0.25">
      <c r="G14" s="7" t="str">
        <f>IF(J14="NA","NA",J14/_FX_!$C$4)</f>
        <v>NA</v>
      </c>
      <c r="H14" s="7" t="str">
        <f>IF(K14="NA","NA",K14/_FX_!$C$4)</f>
        <v>NA</v>
      </c>
      <c r="I14" s="7" t="str">
        <f>IF(L14="na","NA",L14/_FX_!$C$4)</f>
        <v>NA</v>
      </c>
      <c r="J14" s="11" t="str">
        <f>IF(D14=0,"NA",(D14-_FX_!$I$4)*C14)</f>
        <v>NA</v>
      </c>
      <c r="K14" s="11" t="str">
        <f t="shared" si="2"/>
        <v>NA</v>
      </c>
      <c r="L14" s="6" t="str">
        <f t="shared" si="3"/>
        <v>NA</v>
      </c>
      <c r="M14" s="36" t="str">
        <f>IF(J14="NA","NA",J14*_FX_!$I$3)</f>
        <v>NA</v>
      </c>
      <c r="N14" s="36" t="str">
        <f>IF(E14=0,"NA",K14*_FX_!$I$3)</f>
        <v>NA</v>
      </c>
      <c r="O14" s="36" t="str">
        <f>IF(F14=0,"NA",L14*_FX_!$I$3)</f>
        <v>NA</v>
      </c>
      <c r="P14" s="15" t="str">
        <f>IF(C14=0,"NA",ABS(C14)/_FX_!$C$4)</f>
        <v>NA</v>
      </c>
      <c r="Q14" s="15" t="str">
        <f t="shared" si="4"/>
        <v>NA</v>
      </c>
      <c r="S14" s="5"/>
    </row>
    <row r="15" spans="2:19" x14ac:dyDescent="0.25">
      <c r="G15" s="7" t="str">
        <f>IF(J15="NA","NA",J15/_FX_!$C$4)</f>
        <v>NA</v>
      </c>
      <c r="H15" s="7" t="str">
        <f>IF(K15="NA","NA",K15/_FX_!$C$4)</f>
        <v>NA</v>
      </c>
      <c r="I15" s="7" t="str">
        <f>IF(L15="na","NA",L15/_FX_!$C$4)</f>
        <v>NA</v>
      </c>
      <c r="J15" s="11" t="str">
        <f>IF(D15=0,"NA",(D15-_FX_!$I$4)*C15)</f>
        <v>NA</v>
      </c>
      <c r="K15" s="11" t="str">
        <f t="shared" si="2"/>
        <v>NA</v>
      </c>
      <c r="L15" s="6" t="str">
        <f t="shared" si="3"/>
        <v>NA</v>
      </c>
      <c r="M15" s="36" t="str">
        <f>IF(J15="NA","NA",J15*_FX_!$I$3)</f>
        <v>NA</v>
      </c>
      <c r="N15" s="36" t="str">
        <f>IF(E15=0,"NA",K15*_FX_!$I$3)</f>
        <v>NA</v>
      </c>
      <c r="O15" s="36" t="str">
        <f>IF(F15=0,"NA",L15*_FX_!$I$3)</f>
        <v>NA</v>
      </c>
      <c r="P15" s="15" t="str">
        <f>IF(C15=0,"NA",ABS(C15)/_FX_!$C$4)</f>
        <v>NA</v>
      </c>
      <c r="Q15" s="15" t="str">
        <f t="shared" si="4"/>
        <v>NA</v>
      </c>
      <c r="S15" s="5"/>
    </row>
    <row r="16" spans="2:19" x14ac:dyDescent="0.25">
      <c r="G16" s="7" t="str">
        <f>IF(J16="NA","NA",J16/_FX_!$C$4)</f>
        <v>NA</v>
      </c>
      <c r="H16" s="7" t="str">
        <f>IF(K16="NA","NA",K16/_FX_!$C$4)</f>
        <v>NA</v>
      </c>
      <c r="I16" s="7" t="str">
        <f>IF(L16="na","NA",L16/_FX_!$C$4)</f>
        <v>NA</v>
      </c>
      <c r="J16" s="11" t="str">
        <f>IF(D16=0,"NA",(D16-_FX_!$I$4)*C16)</f>
        <v>NA</v>
      </c>
      <c r="K16" s="11" t="str">
        <f t="shared" si="2"/>
        <v>NA</v>
      </c>
      <c r="L16" s="6" t="str">
        <f t="shared" si="3"/>
        <v>NA</v>
      </c>
      <c r="M16" s="36" t="str">
        <f>IF(J16="NA","NA",J16*_FX_!$I$3)</f>
        <v>NA</v>
      </c>
      <c r="N16" s="36" t="str">
        <f>IF(E16=0,"NA",K16*_FX_!$I$3)</f>
        <v>NA</v>
      </c>
      <c r="O16" s="36" t="str">
        <f>IF(F16=0,"NA",L16*_FX_!$I$3)</f>
        <v>NA</v>
      </c>
      <c r="P16" s="15" t="str">
        <f>IF(C16=0,"NA",ABS(C16)/_FX_!$C$4)</f>
        <v>NA</v>
      </c>
      <c r="Q16" s="15" t="str">
        <f t="shared" si="4"/>
        <v>NA</v>
      </c>
      <c r="S16" s="5"/>
    </row>
    <row r="17" spans="7:19" x14ac:dyDescent="0.25">
      <c r="G17" s="7" t="str">
        <f>IF(J17="NA","NA",J17/_FX_!$C$4)</f>
        <v>NA</v>
      </c>
      <c r="H17" s="7" t="str">
        <f>IF(K17="NA","NA",K17/_FX_!$C$4)</f>
        <v>NA</v>
      </c>
      <c r="I17" s="7" t="str">
        <f>IF(L17="na","NA",L17/_FX_!$C$4)</f>
        <v>NA</v>
      </c>
      <c r="J17" s="11" t="str">
        <f>IF(D17=0,"NA",(D17-_FX_!$I$4)*C17)</f>
        <v>NA</v>
      </c>
      <c r="K17" s="11" t="str">
        <f t="shared" si="2"/>
        <v>NA</v>
      </c>
      <c r="L17" s="6" t="str">
        <f t="shared" si="3"/>
        <v>NA</v>
      </c>
      <c r="M17" s="36" t="str">
        <f>IF(J17="NA","NA",J17*_FX_!$I$3)</f>
        <v>NA</v>
      </c>
      <c r="N17" s="36" t="str">
        <f>IF(E17=0,"NA",K17*_FX_!$I$3)</f>
        <v>NA</v>
      </c>
      <c r="O17" s="36" t="str">
        <f>IF(F17=0,"NA",L17*_FX_!$I$3)</f>
        <v>NA</v>
      </c>
      <c r="P17" s="15" t="str">
        <f>IF(C17=0,"NA",ABS(C17)/_FX_!$C$4)</f>
        <v>NA</v>
      </c>
      <c r="Q17" s="15" t="str">
        <f t="shared" si="4"/>
        <v>NA</v>
      </c>
      <c r="S17" s="5"/>
    </row>
    <row r="18" spans="7:19" x14ac:dyDescent="0.25">
      <c r="G18" s="7" t="str">
        <f>IF(J18="NA","NA",J18/_FX_!$C$4)</f>
        <v>NA</v>
      </c>
      <c r="H18" s="7" t="str">
        <f>IF(K18="NA","NA",K18/_FX_!$C$4)</f>
        <v>NA</v>
      </c>
      <c r="I18" s="7" t="str">
        <f>IF(L18="na","NA",L18/_FX_!$C$4)</f>
        <v>NA</v>
      </c>
      <c r="J18" s="11" t="str">
        <f>IF(D18=0,"NA",(D18-_FX_!$I$4)*C18)</f>
        <v>NA</v>
      </c>
      <c r="K18" s="11" t="str">
        <f t="shared" si="2"/>
        <v>NA</v>
      </c>
      <c r="L18" s="6" t="str">
        <f t="shared" si="3"/>
        <v>NA</v>
      </c>
      <c r="M18" s="36" t="str">
        <f>IF(J18="NA","NA",J18*_FX_!$I$3)</f>
        <v>NA</v>
      </c>
      <c r="N18" s="36" t="str">
        <f>IF(E18=0,"NA",K18*_FX_!$I$3)</f>
        <v>NA</v>
      </c>
      <c r="O18" s="36" t="str">
        <f>IF(F18=0,"NA",L18*_FX_!$I$3)</f>
        <v>NA</v>
      </c>
      <c r="P18" s="15" t="str">
        <f>IF(C18=0,"NA",ABS(C18)/_FX_!$C$4)</f>
        <v>NA</v>
      </c>
      <c r="Q18" s="15" t="str">
        <f t="shared" si="4"/>
        <v>NA</v>
      </c>
      <c r="S18" s="5"/>
    </row>
    <row r="19" spans="7:19" x14ac:dyDescent="0.25">
      <c r="G19" s="7" t="str">
        <f>IF(J19="NA","NA",J19/_FX_!$C$4)</f>
        <v>NA</v>
      </c>
      <c r="H19" s="7" t="str">
        <f>IF(K19="NA","NA",K19/_FX_!$C$4)</f>
        <v>NA</v>
      </c>
      <c r="I19" s="7" t="str">
        <f>IF(L19="na","NA",L19/_FX_!$C$4)</f>
        <v>NA</v>
      </c>
      <c r="J19" s="11" t="str">
        <f>IF(D19=0,"NA",(D19-_FX_!$I$4)*C19)</f>
        <v>NA</v>
      </c>
      <c r="K19" s="11" t="str">
        <f t="shared" si="2"/>
        <v>NA</v>
      </c>
      <c r="L19" s="6" t="str">
        <f t="shared" si="3"/>
        <v>NA</v>
      </c>
      <c r="M19" s="36" t="str">
        <f>IF(J19="NA","NA",J19*_FX_!$I$3)</f>
        <v>NA</v>
      </c>
      <c r="N19" s="36" t="str">
        <f>IF(E19=0,"NA",K19*_FX_!$I$3)</f>
        <v>NA</v>
      </c>
      <c r="O19" s="36" t="str">
        <f>IF(F19=0,"NA",L19*_FX_!$I$3)</f>
        <v>NA</v>
      </c>
      <c r="P19" s="15" t="str">
        <f>IF(C19=0,"NA",ABS(C19)/_FX_!$C$4)</f>
        <v>NA</v>
      </c>
      <c r="Q19" s="15" t="str">
        <f t="shared" si="4"/>
        <v>NA</v>
      </c>
      <c r="S19" s="5"/>
    </row>
    <row r="20" spans="7:19" x14ac:dyDescent="0.25">
      <c r="G20" s="7" t="str">
        <f>IF(J20="NA","NA",J20/_FX_!$C$4)</f>
        <v>NA</v>
      </c>
      <c r="H20" s="7" t="str">
        <f>IF(K20="NA","NA",K20/_FX_!$C$4)</f>
        <v>NA</v>
      </c>
      <c r="I20" s="7" t="str">
        <f>IF(L20="na","NA",L20/_FX_!$C$4)</f>
        <v>NA</v>
      </c>
      <c r="J20" s="11" t="str">
        <f>IF(D20=0,"NA",(D20-_FX_!$I$4)*C20)</f>
        <v>NA</v>
      </c>
      <c r="K20" s="11" t="str">
        <f t="shared" si="2"/>
        <v>NA</v>
      </c>
      <c r="L20" s="6" t="str">
        <f t="shared" si="3"/>
        <v>NA</v>
      </c>
      <c r="M20" s="36" t="str">
        <f>IF(J20="NA","NA",J20*_FX_!$I$3)</f>
        <v>NA</v>
      </c>
      <c r="N20" s="36" t="str">
        <f>IF(E20=0,"NA",K20*_FX_!$I$3)</f>
        <v>NA</v>
      </c>
      <c r="O20" s="36" t="str">
        <f>IF(F20=0,"NA",L20*_FX_!$I$3)</f>
        <v>NA</v>
      </c>
      <c r="P20" s="15" t="str">
        <f>IF(C20=0,"NA",ABS(C20)/_FX_!$C$4)</f>
        <v>NA</v>
      </c>
      <c r="Q20" s="15" t="str">
        <f t="shared" si="4"/>
        <v>NA</v>
      </c>
      <c r="S20" s="5"/>
    </row>
    <row r="21" spans="7:19" x14ac:dyDescent="0.25">
      <c r="G21" s="7" t="str">
        <f>IF(J21="NA","NA",J21/_FX_!$C$4)</f>
        <v>NA</v>
      </c>
      <c r="H21" s="7" t="str">
        <f>IF(K21="NA","NA",K21/_FX_!$C$4)</f>
        <v>NA</v>
      </c>
      <c r="I21" s="7" t="str">
        <f>IF(L21="na","NA",L21/_FX_!$C$4)</f>
        <v>NA</v>
      </c>
      <c r="J21" s="11" t="str">
        <f>IF(D21=0,"NA",(D21-_FX_!$I$4)*C21)</f>
        <v>NA</v>
      </c>
      <c r="K21" s="11" t="str">
        <f t="shared" si="2"/>
        <v>NA</v>
      </c>
      <c r="L21" s="6" t="str">
        <f t="shared" si="3"/>
        <v>NA</v>
      </c>
      <c r="M21" s="36" t="str">
        <f>IF(J21="NA","NA",J21*_FX_!$I$3)</f>
        <v>NA</v>
      </c>
      <c r="N21" s="36" t="str">
        <f>IF(E21=0,"NA",K21*_FX_!$I$3)</f>
        <v>NA</v>
      </c>
      <c r="O21" s="36" t="str">
        <f>IF(F21=0,"NA",L21*_FX_!$I$3)</f>
        <v>NA</v>
      </c>
      <c r="P21" s="15" t="str">
        <f>IF(C21=0,"NA",ABS(C21)/_FX_!$C$4)</f>
        <v>NA</v>
      </c>
      <c r="Q21" s="15" t="str">
        <f t="shared" si="4"/>
        <v>NA</v>
      </c>
      <c r="S21" s="13"/>
    </row>
    <row r="22" spans="7:19" x14ac:dyDescent="0.25">
      <c r="G22" s="7" t="str">
        <f>IF(J22="NA","NA",J22/_FX_!$C$4)</f>
        <v>NA</v>
      </c>
      <c r="H22" s="7" t="str">
        <f>IF(K22="NA","NA",K22/_FX_!$C$4)</f>
        <v>NA</v>
      </c>
      <c r="I22" s="7" t="str">
        <f>IF(L22="na","NA",L22/_FX_!$C$4)</f>
        <v>NA</v>
      </c>
      <c r="J22" s="11" t="str">
        <f>IF(D22=0,"NA",(D22-_FX_!$I$4)*C22)</f>
        <v>NA</v>
      </c>
      <c r="K22" s="11" t="str">
        <f t="shared" si="2"/>
        <v>NA</v>
      </c>
      <c r="L22" s="6" t="str">
        <f t="shared" si="3"/>
        <v>NA</v>
      </c>
      <c r="M22" s="36" t="str">
        <f>IF(J22="NA","NA",J22*_FX_!$I$3)</f>
        <v>NA</v>
      </c>
      <c r="N22" s="36" t="str">
        <f>IF(E22=0,"NA",K22*_FX_!$I$3)</f>
        <v>NA</v>
      </c>
      <c r="O22" s="36" t="str">
        <f>IF(F22=0,"NA",L22*_FX_!$I$3)</f>
        <v>NA</v>
      </c>
      <c r="P22" s="15" t="str">
        <f>IF(C22=0,"NA",ABS(C22)/_FX_!$C$4)</f>
        <v>NA</v>
      </c>
      <c r="Q22" s="15" t="str">
        <f t="shared" si="4"/>
        <v>NA</v>
      </c>
      <c r="S22" s="5"/>
    </row>
    <row r="23" spans="7:19" x14ac:dyDescent="0.25">
      <c r="G23" s="7" t="str">
        <f>IF(J23="NA","NA",J23/_FX_!$C$4)</f>
        <v>NA</v>
      </c>
      <c r="H23" s="7" t="str">
        <f>IF(K23="NA","NA",K23/_FX_!$C$4)</f>
        <v>NA</v>
      </c>
      <c r="I23" s="7" t="str">
        <f>IF(L23="na","NA",L23/_FX_!$C$4)</f>
        <v>NA</v>
      </c>
      <c r="J23" s="11" t="str">
        <f>IF(D23=0,"NA",(D23-_FX_!$I$4)*C23)</f>
        <v>NA</v>
      </c>
      <c r="K23" s="11" t="str">
        <f t="shared" si="2"/>
        <v>NA</v>
      </c>
      <c r="L23" s="6" t="str">
        <f t="shared" si="3"/>
        <v>NA</v>
      </c>
      <c r="M23" s="36" t="str">
        <f>IF(J23="NA","NA",J23*_FX_!$I$3)</f>
        <v>NA</v>
      </c>
      <c r="N23" s="36" t="str">
        <f>IF(E23=0,"NA",K23*_FX_!$I$3)</f>
        <v>NA</v>
      </c>
      <c r="O23" s="36" t="str">
        <f>IF(F23=0,"NA",L23*_FX_!$I$3)</f>
        <v>NA</v>
      </c>
      <c r="P23" s="15" t="str">
        <f>IF(C23=0,"NA",ABS(C23)/_FX_!$C$4)</f>
        <v>NA</v>
      </c>
      <c r="Q23" s="15" t="str">
        <f t="shared" si="4"/>
        <v>NA</v>
      </c>
      <c r="S23" s="5"/>
    </row>
    <row r="24" spans="7:19" x14ac:dyDescent="0.25">
      <c r="G24" s="7" t="str">
        <f>IF(J24="NA","NA",J24/_FX_!$C$4)</f>
        <v>NA</v>
      </c>
      <c r="H24" s="7" t="str">
        <f>IF(K24="NA","NA",K24/_FX_!$C$4)</f>
        <v>NA</v>
      </c>
      <c r="I24" s="7" t="str">
        <f>IF(L24="na","NA",L24/_FX_!$C$4)</f>
        <v>NA</v>
      </c>
      <c r="J24" s="11" t="str">
        <f>IF(D24=0,"NA",(D24-_FX_!$I$4)*C24)</f>
        <v>NA</v>
      </c>
      <c r="K24" s="11" t="str">
        <f t="shared" si="2"/>
        <v>NA</v>
      </c>
      <c r="L24" s="6" t="str">
        <f t="shared" si="3"/>
        <v>NA</v>
      </c>
      <c r="M24" s="36" t="str">
        <f>IF(J24="NA","NA",J24*_FX_!$I$3)</f>
        <v>NA</v>
      </c>
      <c r="N24" s="36" t="str">
        <f>IF(E24=0,"NA",K24*_FX_!$I$3)</f>
        <v>NA</v>
      </c>
      <c r="O24" s="36" t="str">
        <f>IF(F24=0,"NA",L24*_FX_!$I$3)</f>
        <v>NA</v>
      </c>
      <c r="P24" s="15" t="str">
        <f>IF(C24=0,"NA",ABS(C24)/_FX_!$C$4)</f>
        <v>NA</v>
      </c>
      <c r="Q24" s="15" t="str">
        <f t="shared" si="4"/>
        <v>NA</v>
      </c>
      <c r="S24" s="5"/>
    </row>
    <row r="25" spans="7:19" x14ac:dyDescent="0.25">
      <c r="G25" s="7" t="str">
        <f>IF(J25="NA","NA",J25/_FX_!$C$4)</f>
        <v>NA</v>
      </c>
      <c r="H25" s="7" t="str">
        <f>IF(K25="NA","NA",K25/_FX_!$C$4)</f>
        <v>NA</v>
      </c>
      <c r="I25" s="7" t="str">
        <f>IF(L25="na","NA",L25/_FX_!$C$4)</f>
        <v>NA</v>
      </c>
      <c r="J25" s="11" t="str">
        <f>IF(D25=0,"NA",(D25-_FX_!$I$4)*C25)</f>
        <v>NA</v>
      </c>
      <c r="K25" s="11" t="str">
        <f t="shared" si="2"/>
        <v>NA</v>
      </c>
      <c r="L25" s="6" t="str">
        <f t="shared" si="3"/>
        <v>NA</v>
      </c>
      <c r="M25" s="36" t="str">
        <f>IF(J25="NA","NA",J25*_FX_!$I$3)</f>
        <v>NA</v>
      </c>
      <c r="N25" s="36" t="str">
        <f>IF(E25=0,"NA",K25*_FX_!$I$3)</f>
        <v>NA</v>
      </c>
      <c r="O25" s="36" t="str">
        <f>IF(F25=0,"NA",L25*_FX_!$I$3)</f>
        <v>NA</v>
      </c>
      <c r="P25" s="15" t="str">
        <f>IF(C25=0,"NA",ABS(C25)/_FX_!$C$4)</f>
        <v>NA</v>
      </c>
      <c r="Q25" s="15" t="str">
        <f t="shared" si="4"/>
        <v>NA</v>
      </c>
      <c r="S25" s="5"/>
    </row>
    <row r="26" spans="7:19" x14ac:dyDescent="0.25">
      <c r="G26" s="7" t="str">
        <f>IF(J26="NA","NA",J26/_FX_!$C$4)</f>
        <v>NA</v>
      </c>
      <c r="H26" s="7" t="str">
        <f>IF(K26="NA","NA",K26/_FX_!$C$4)</f>
        <v>NA</v>
      </c>
      <c r="I26" s="7" t="str">
        <f>IF(L26="na","NA",L26/_FX_!$C$4)</f>
        <v>NA</v>
      </c>
      <c r="J26" s="11" t="str">
        <f>IF(D26=0,"NA",(D26-_FX_!$I$4)*C26)</f>
        <v>NA</v>
      </c>
      <c r="K26" s="11" t="str">
        <f t="shared" si="2"/>
        <v>NA</v>
      </c>
      <c r="L26" s="6" t="str">
        <f t="shared" si="3"/>
        <v>NA</v>
      </c>
      <c r="M26" s="36" t="str">
        <f>IF(J26="NA","NA",J26*_FX_!$I$3)</f>
        <v>NA</v>
      </c>
      <c r="N26" s="36" t="str">
        <f>IF(E26=0,"NA",K26*_FX_!$I$3)</f>
        <v>NA</v>
      </c>
      <c r="O26" s="36" t="str">
        <f>IF(F26=0,"NA",L26*_FX_!$I$3)</f>
        <v>NA</v>
      </c>
      <c r="P26" s="15" t="str">
        <f>IF(C26=0,"NA",ABS(C26)/_FX_!$C$4)</f>
        <v>NA</v>
      </c>
      <c r="Q26" s="15" t="str">
        <f t="shared" si="4"/>
        <v>NA</v>
      </c>
      <c r="S26" s="5"/>
    </row>
    <row r="27" spans="7:19" x14ac:dyDescent="0.25">
      <c r="G27" s="7" t="str">
        <f>IF(J27="NA","NA",J27/_FX_!$C$4)</f>
        <v>NA</v>
      </c>
      <c r="H27" s="7" t="str">
        <f>IF(K27="NA","NA",K27/_FX_!$C$4)</f>
        <v>NA</v>
      </c>
      <c r="I27" s="7" t="str">
        <f>IF(L27="na","NA",L27/_FX_!$C$4)</f>
        <v>NA</v>
      </c>
      <c r="J27" s="11" t="str">
        <f>IF(D27=0,"NA",(D27-_FX_!$I$4)*C27)</f>
        <v>NA</v>
      </c>
      <c r="K27" s="11" t="str">
        <f t="shared" si="2"/>
        <v>NA</v>
      </c>
      <c r="L27" s="6" t="str">
        <f t="shared" si="3"/>
        <v>NA</v>
      </c>
      <c r="M27" s="36" t="str">
        <f>IF(J27="NA","NA",J27*_FX_!$I$3)</f>
        <v>NA</v>
      </c>
      <c r="N27" s="36" t="str">
        <f>IF(E27=0,"NA",K27*_FX_!$I$3)</f>
        <v>NA</v>
      </c>
      <c r="O27" s="36" t="str">
        <f>IF(F27=0,"NA",L27*_FX_!$I$3)</f>
        <v>NA</v>
      </c>
      <c r="P27" s="15" t="str">
        <f>IF(C27=0,"NA",ABS(C27)/_FX_!$C$4)</f>
        <v>NA</v>
      </c>
      <c r="Q27" s="15" t="str">
        <f t="shared" si="4"/>
        <v>NA</v>
      </c>
      <c r="S27" s="5"/>
    </row>
    <row r="28" spans="7:19" x14ac:dyDescent="0.25">
      <c r="G28" s="7" t="str">
        <f>IF(J28="NA","NA",J28/_FX_!$C$4)</f>
        <v>NA</v>
      </c>
      <c r="H28" s="7" t="str">
        <f>IF(K28="NA","NA",K28/_FX_!$C$4)</f>
        <v>NA</v>
      </c>
      <c r="I28" s="7" t="str">
        <f>IF(L28="na","NA",L28/_FX_!$C$4)</f>
        <v>NA</v>
      </c>
      <c r="J28" s="11" t="str">
        <f>IF(D28=0,"NA",(D28-_FX_!$I$4)*C28)</f>
        <v>NA</v>
      </c>
      <c r="K28" s="11" t="str">
        <f t="shared" si="2"/>
        <v>NA</v>
      </c>
      <c r="L28" s="6" t="str">
        <f t="shared" si="3"/>
        <v>NA</v>
      </c>
      <c r="M28" s="36" t="str">
        <f>IF(J28="NA","NA",J28*_FX_!$I$3)</f>
        <v>NA</v>
      </c>
      <c r="N28" s="36" t="str">
        <f>IF(E28=0,"NA",K28*_FX_!$I$3)</f>
        <v>NA</v>
      </c>
      <c r="O28" s="36" t="str">
        <f>IF(F28=0,"NA",L28*_FX_!$I$3)</f>
        <v>NA</v>
      </c>
      <c r="P28" s="8" t="str">
        <f>IF(C28=0,"NA",ABS(C28)/_FX_!$C$4)</f>
        <v>NA</v>
      </c>
      <c r="Q28" s="15" t="str">
        <f t="shared" si="4"/>
        <v>NA</v>
      </c>
      <c r="S28" s="5"/>
    </row>
    <row r="29" spans="7:19" x14ac:dyDescent="0.25">
      <c r="G29" s="7" t="str">
        <f>IF(J29="NA","NA",J29/_FX_!$C$4)</f>
        <v>NA</v>
      </c>
      <c r="H29" s="7" t="str">
        <f>IF(K29="NA","NA",K29/_FX_!$C$4)</f>
        <v>NA</v>
      </c>
      <c r="I29" s="7" t="str">
        <f>IF(L29="na","NA",L29/_FX_!$C$4)</f>
        <v>NA</v>
      </c>
      <c r="J29" s="11" t="str">
        <f>IF(D29=0,"NA",(D29-_FX_!$I$4)*C29)</f>
        <v>NA</v>
      </c>
      <c r="K29" s="11" t="str">
        <f t="shared" si="2"/>
        <v>NA</v>
      </c>
      <c r="L29" s="6" t="str">
        <f t="shared" si="3"/>
        <v>NA</v>
      </c>
      <c r="M29" s="36" t="str">
        <f>IF(J29="NA","NA",J29*_FX_!$I$3)</f>
        <v>NA</v>
      </c>
      <c r="N29" s="36" t="str">
        <f>IF(E29=0,"NA",K29*_FX_!$I$3)</f>
        <v>NA</v>
      </c>
      <c r="O29" s="36" t="str">
        <f>IF(F29=0,"NA",L29*_FX_!$I$3)</f>
        <v>NA</v>
      </c>
      <c r="P29" s="8" t="str">
        <f>IF(C29=0,"NA",ABS(C29)/_FX_!$C$4)</f>
        <v>NA</v>
      </c>
      <c r="Q29" s="15" t="str">
        <f t="shared" si="4"/>
        <v>NA</v>
      </c>
      <c r="S29" s="5"/>
    </row>
    <row r="30" spans="7:19" x14ac:dyDescent="0.25">
      <c r="G30" s="7" t="str">
        <f>IF(J30="NA","NA",J30/_FX_!$C$4)</f>
        <v>NA</v>
      </c>
      <c r="H30" s="7" t="str">
        <f>IF(K30="NA","NA",K30/_FX_!$C$4)</f>
        <v>NA</v>
      </c>
      <c r="I30" s="7" t="str">
        <f>IF(L30="na","NA",L30/_FX_!$C$4)</f>
        <v>NA</v>
      </c>
      <c r="J30" s="11" t="str">
        <f>IF(D30=0,"NA",(D30-_FX_!$I$4)*C30)</f>
        <v>NA</v>
      </c>
      <c r="K30" s="11" t="str">
        <f t="shared" si="2"/>
        <v>NA</v>
      </c>
      <c r="L30" s="6" t="str">
        <f t="shared" si="3"/>
        <v>NA</v>
      </c>
      <c r="M30" s="36" t="str">
        <f>IF(J30="NA","NA",J30*_FX_!$I$3)</f>
        <v>NA</v>
      </c>
      <c r="N30" s="36" t="str">
        <f>IF(E30=0,"NA",K30*_FX_!$I$3)</f>
        <v>NA</v>
      </c>
      <c r="O30" s="36" t="str">
        <f>IF(F30=0,"NA",L30*_FX_!$I$3)</f>
        <v>NA</v>
      </c>
      <c r="P30" s="8" t="str">
        <f>IF(C30=0,"NA",ABS(C30)/_FX_!$C$4)</f>
        <v>NA</v>
      </c>
      <c r="Q30" s="15" t="str">
        <f t="shared" si="4"/>
        <v>NA</v>
      </c>
      <c r="S30" s="5"/>
    </row>
    <row r="31" spans="7:19" x14ac:dyDescent="0.25">
      <c r="G31" s="7" t="str">
        <f>IF(J31="NA","NA",J31/_FX_!$C$4)</f>
        <v>NA</v>
      </c>
      <c r="H31" s="7" t="str">
        <f>IF(K31="NA","NA",K31/_FX_!$C$4)</f>
        <v>NA</v>
      </c>
      <c r="I31" s="7" t="str">
        <f>IF(L31="na","NA",L31/_FX_!$C$4)</f>
        <v>NA</v>
      </c>
      <c r="J31" s="11" t="str">
        <f>IF(D31=0,"NA",(D31-_FX_!$I$4)*C31)</f>
        <v>NA</v>
      </c>
      <c r="K31" s="11" t="str">
        <f t="shared" si="2"/>
        <v>NA</v>
      </c>
      <c r="L31" s="6" t="str">
        <f t="shared" si="3"/>
        <v>NA</v>
      </c>
      <c r="M31" s="36" t="str">
        <f>IF(J31="NA","NA",J31*_FX_!$I$3)</f>
        <v>NA</v>
      </c>
      <c r="N31" s="36" t="str">
        <f>IF(E31=0,"NA",K31*_FX_!$I$3)</f>
        <v>NA</v>
      </c>
      <c r="O31" s="36" t="str">
        <f>IF(F31=0,"NA",L31*_FX_!$I$3)</f>
        <v>NA</v>
      </c>
      <c r="P31" s="8" t="str">
        <f>IF(C31=0,"NA",ABS(C31)/_FX_!$C$4)</f>
        <v>NA</v>
      </c>
      <c r="Q31" s="15" t="str">
        <f t="shared" si="4"/>
        <v>NA</v>
      </c>
      <c r="S31" s="5"/>
    </row>
    <row r="32" spans="7:19" x14ac:dyDescent="0.25">
      <c r="G32" s="7" t="str">
        <f>IF(J32="NA","NA",J32/_FX_!$C$4)</f>
        <v>NA</v>
      </c>
      <c r="H32" s="7" t="str">
        <f>IF(K32="NA","NA",K32/_FX_!$C$4)</f>
        <v>NA</v>
      </c>
      <c r="I32" s="7" t="str">
        <f>IF(L32="na","NA",L32/_FX_!$C$4)</f>
        <v>NA</v>
      </c>
      <c r="J32" s="11" t="str">
        <f>IF(D32=0,"NA",(D32-_FX_!$I$4)*C32)</f>
        <v>NA</v>
      </c>
      <c r="K32" s="11" t="str">
        <f t="shared" si="2"/>
        <v>NA</v>
      </c>
      <c r="L32" s="6" t="str">
        <f t="shared" si="3"/>
        <v>NA</v>
      </c>
      <c r="M32" s="36" t="str">
        <f>IF(J32="NA","NA",J32*_FX_!$I$3)</f>
        <v>NA</v>
      </c>
      <c r="N32" s="36" t="str">
        <f>IF(E32=0,"NA",K32*_FX_!$I$3)</f>
        <v>NA</v>
      </c>
      <c r="O32" s="36" t="str">
        <f>IF(F32=0,"NA",L32*_FX_!$I$3)</f>
        <v>NA</v>
      </c>
      <c r="P32" s="8" t="str">
        <f>IF(C32=0,"NA",ABS(C32)/_FX_!$C$4)</f>
        <v>NA</v>
      </c>
      <c r="Q32" s="15" t="str">
        <f t="shared" si="4"/>
        <v>NA</v>
      </c>
      <c r="S32" s="5"/>
    </row>
    <row r="33" spans="7:19" x14ac:dyDescent="0.25">
      <c r="G33" s="7" t="str">
        <f>IF(J33="NA","NA",J33/_FX_!$C$4)</f>
        <v>NA</v>
      </c>
      <c r="H33" s="7" t="str">
        <f>IF(K33="NA","NA",K33/_FX_!$C$4)</f>
        <v>NA</v>
      </c>
      <c r="I33" s="7" t="str">
        <f>IF(L33="na","NA",L33/_FX_!$C$4)</f>
        <v>NA</v>
      </c>
      <c r="J33" s="11" t="str">
        <f>IF(D33=0,"NA",(D33-_FX_!$I$4)*C33)</f>
        <v>NA</v>
      </c>
      <c r="K33" s="11" t="str">
        <f t="shared" si="2"/>
        <v>NA</v>
      </c>
      <c r="L33" s="6" t="str">
        <f t="shared" si="3"/>
        <v>NA</v>
      </c>
      <c r="M33" s="36" t="str">
        <f>IF(J33="NA","NA",J33*_FX_!$I$3)</f>
        <v>NA</v>
      </c>
      <c r="N33" s="36" t="str">
        <f>IF(E33=0,"NA",K33*_FX_!$I$3)</f>
        <v>NA</v>
      </c>
      <c r="O33" s="36" t="str">
        <f>IF(F33=0,"NA",L33*_FX_!$I$3)</f>
        <v>NA</v>
      </c>
      <c r="P33" s="8" t="str">
        <f>IF(C33=0,"NA",ABS(C33)/_FX_!$C$4)</f>
        <v>NA</v>
      </c>
      <c r="Q33" s="15" t="str">
        <f t="shared" si="4"/>
        <v>NA</v>
      </c>
      <c r="S33" s="5"/>
    </row>
    <row r="34" spans="7:19" x14ac:dyDescent="0.25">
      <c r="G34" s="7" t="str">
        <f>IF(J34="NA","NA",J34/_FX_!$C$4)</f>
        <v>NA</v>
      </c>
      <c r="H34" s="7" t="str">
        <f>IF(K34="NA","NA",K34/_FX_!$C$4)</f>
        <v>NA</v>
      </c>
      <c r="I34" s="7" t="str">
        <f>IF(L34="na","NA",L34/_FX_!$C$4)</f>
        <v>NA</v>
      </c>
      <c r="J34" s="11" t="str">
        <f>IF(D34=0,"NA",(D34-_FX_!$I$4)*C34)</f>
        <v>NA</v>
      </c>
      <c r="K34" s="11" t="str">
        <f t="shared" si="2"/>
        <v>NA</v>
      </c>
      <c r="L34" s="6" t="str">
        <f t="shared" si="3"/>
        <v>NA</v>
      </c>
      <c r="M34" s="36" t="str">
        <f>IF(J34="NA","NA",J34*_FX_!$I$3)</f>
        <v>NA</v>
      </c>
      <c r="N34" s="36" t="str">
        <f>IF(E34=0,"NA",K34*_FX_!$I$3)</f>
        <v>NA</v>
      </c>
      <c r="O34" s="36" t="str">
        <f>IF(F34=0,"NA",L34*_FX_!$I$3)</f>
        <v>NA</v>
      </c>
      <c r="P34" s="8" t="str">
        <f>IF(C34=0,"NA",ABS(C34)/_FX_!$C$4)</f>
        <v>NA</v>
      </c>
      <c r="Q34" s="15" t="str">
        <f t="shared" si="4"/>
        <v>NA</v>
      </c>
      <c r="S34" s="5"/>
    </row>
    <row r="35" spans="7:19" x14ac:dyDescent="0.25">
      <c r="G35" s="7" t="str">
        <f>IF(J35="NA","NA",J35/_FX_!$C$4)</f>
        <v>NA</v>
      </c>
      <c r="H35" s="7" t="str">
        <f>IF(K35="NA","NA",K35/_FX_!$C$4)</f>
        <v>NA</v>
      </c>
      <c r="I35" s="7" t="str">
        <f>IF(L35="na","NA",L35/_FX_!$C$4)</f>
        <v>NA</v>
      </c>
      <c r="J35" s="11" t="str">
        <f>IF(D35=0,"NA",(D35-_FX_!$I$4)*C35)</f>
        <v>NA</v>
      </c>
      <c r="K35" s="11" t="str">
        <f t="shared" si="2"/>
        <v>NA</v>
      </c>
      <c r="L35" s="6" t="str">
        <f t="shared" si="3"/>
        <v>NA</v>
      </c>
      <c r="M35" s="36" t="str">
        <f>IF(J35="NA","NA",J35*_FX_!$I$3)</f>
        <v>NA</v>
      </c>
      <c r="N35" s="36" t="str">
        <f>IF(E35=0,"NA",K35*_FX_!$I$3)</f>
        <v>NA</v>
      </c>
      <c r="O35" s="36" t="str">
        <f>IF(F35=0,"NA",L35*_FX_!$I$3)</f>
        <v>NA</v>
      </c>
      <c r="P35" s="8" t="str">
        <f>IF(C35=0,"NA",ABS(C35)/_FX_!$C$4)</f>
        <v>NA</v>
      </c>
      <c r="Q35" s="15" t="str">
        <f t="shared" si="4"/>
        <v>NA</v>
      </c>
      <c r="S35" s="5"/>
    </row>
    <row r="36" spans="7:19" x14ac:dyDescent="0.25">
      <c r="G36" s="7" t="str">
        <f>IF(J36="NA","NA",J36/_FX_!$C$4)</f>
        <v>NA</v>
      </c>
      <c r="H36" s="7" t="str">
        <f>IF(K36="NA","NA",K36/_FX_!$C$4)</f>
        <v>NA</v>
      </c>
      <c r="I36" s="7" t="str">
        <f>IF(L36="na","NA",L36/_FX_!$C$4)</f>
        <v>NA</v>
      </c>
      <c r="J36" s="11" t="str">
        <f>IF(D36=0,"NA",(D36-_FX_!$I$4)*C36)</f>
        <v>NA</v>
      </c>
      <c r="K36" s="11" t="str">
        <f t="shared" si="2"/>
        <v>NA</v>
      </c>
      <c r="L36" s="6" t="str">
        <f t="shared" si="3"/>
        <v>NA</v>
      </c>
      <c r="M36" s="36" t="str">
        <f>IF(J36="NA","NA",J36*_FX_!$I$3)</f>
        <v>NA</v>
      </c>
      <c r="N36" s="36" t="str">
        <f>IF(E36=0,"NA",K36*_FX_!$I$3)</f>
        <v>NA</v>
      </c>
      <c r="O36" s="36" t="str">
        <f>IF(F36=0,"NA",L36*_FX_!$I$3)</f>
        <v>NA</v>
      </c>
      <c r="P36" s="8" t="str">
        <f>IF(C36=0,"NA",ABS(C36)/_FX_!$C$4)</f>
        <v>NA</v>
      </c>
      <c r="Q36" s="15" t="str">
        <f t="shared" si="4"/>
        <v>NA</v>
      </c>
      <c r="S36" s="5"/>
    </row>
    <row r="37" spans="7:19" x14ac:dyDescent="0.25">
      <c r="G37" s="7" t="str">
        <f>IF(J37="NA","NA",J37/_FX_!$C$4)</f>
        <v>NA</v>
      </c>
      <c r="H37" s="7" t="str">
        <f>IF(K37="NA","NA",K37/_FX_!$C$4)</f>
        <v>NA</v>
      </c>
      <c r="I37" s="7" t="str">
        <f>IF(L37="na","NA",L37/_FX_!$C$4)</f>
        <v>NA</v>
      </c>
      <c r="J37" s="11" t="str">
        <f>IF(D37=0,"NA",(D37-_FX_!$I$4)*C37)</f>
        <v>NA</v>
      </c>
      <c r="K37" s="11" t="str">
        <f t="shared" ref="K37:K53" si="5">IF(E37=0,"NA",(D37-E37)*C37)</f>
        <v>NA</v>
      </c>
      <c r="L37" s="6" t="str">
        <f t="shared" ref="L37:L53" si="6">IF(F37=0,"NA",(D37-F37)*C37)</f>
        <v>NA</v>
      </c>
      <c r="M37" s="36" t="str">
        <f>IF(J37="NA","NA",J37*_FX_!$I$3)</f>
        <v>NA</v>
      </c>
      <c r="N37" s="36" t="str">
        <f>IF(E37=0,"NA",K37*_FX_!$I$3)</f>
        <v>NA</v>
      </c>
      <c r="O37" s="36" t="str">
        <f>IF(F37=0,"NA",L37*_FX_!$I$3)</f>
        <v>NA</v>
      </c>
      <c r="P37" s="8" t="str">
        <f>IF(C37=0,"NA",ABS(C37)/_FX_!$C$4)</f>
        <v>NA</v>
      </c>
      <c r="Q37" s="15" t="str">
        <f t="shared" ref="Q37:Q53" si="7">IF(K37="NA","NA",(K37/ABS(L37)))</f>
        <v>NA</v>
      </c>
      <c r="S37" s="5"/>
    </row>
    <row r="38" spans="7:19" x14ac:dyDescent="0.25">
      <c r="G38" s="7" t="str">
        <f>IF(J38="NA","NA",J38/_FX_!$C$4)</f>
        <v>NA</v>
      </c>
      <c r="H38" s="7" t="str">
        <f>IF(K38="NA","NA",K38/_FX_!$C$4)</f>
        <v>NA</v>
      </c>
      <c r="I38" s="7" t="str">
        <f>IF(L38="na","NA",L38/_FX_!$C$4)</f>
        <v>NA</v>
      </c>
      <c r="J38" s="11" t="str">
        <f>IF(D38=0,"NA",(D38-_FX_!$I$4)*C38)</f>
        <v>NA</v>
      </c>
      <c r="K38" s="11" t="str">
        <f t="shared" si="5"/>
        <v>NA</v>
      </c>
      <c r="L38" s="6" t="str">
        <f t="shared" si="6"/>
        <v>NA</v>
      </c>
      <c r="M38" s="36" t="str">
        <f>IF(J38="NA","NA",J38*_FX_!$I$3)</f>
        <v>NA</v>
      </c>
      <c r="N38" s="36" t="str">
        <f>IF(E38=0,"NA",K38*_FX_!$I$3)</f>
        <v>NA</v>
      </c>
      <c r="O38" s="36" t="str">
        <f>IF(F38=0,"NA",L38*_FX_!$I$3)</f>
        <v>NA</v>
      </c>
      <c r="P38" s="8" t="str">
        <f>IF(C38=0,"NA",ABS(C38)/_FX_!$C$4)</f>
        <v>NA</v>
      </c>
      <c r="Q38" s="15" t="str">
        <f t="shared" si="7"/>
        <v>NA</v>
      </c>
      <c r="S38" s="5"/>
    </row>
    <row r="39" spans="7:19" x14ac:dyDescent="0.25">
      <c r="G39" s="7" t="str">
        <f>IF(J39="NA","NA",J39/_FX_!$C$4)</f>
        <v>NA</v>
      </c>
      <c r="H39" s="7" t="str">
        <f>IF(K39="NA","NA",K39/_FX_!$C$4)</f>
        <v>NA</v>
      </c>
      <c r="I39" s="7" t="str">
        <f>IF(L39="na","NA",L39/_FX_!$C$4)</f>
        <v>NA</v>
      </c>
      <c r="J39" s="11" t="str">
        <f>IF(D39=0,"NA",(D39-_FX_!$I$4)*C39)</f>
        <v>NA</v>
      </c>
      <c r="K39" s="11" t="str">
        <f t="shared" si="5"/>
        <v>NA</v>
      </c>
      <c r="L39" s="6" t="str">
        <f t="shared" si="6"/>
        <v>NA</v>
      </c>
      <c r="M39" s="36" t="str">
        <f>IF(J39="NA","NA",J39*_FX_!$I$3)</f>
        <v>NA</v>
      </c>
      <c r="N39" s="36" t="str">
        <f>IF(E39=0,"NA",K39*_FX_!$I$3)</f>
        <v>NA</v>
      </c>
      <c r="O39" s="36" t="str">
        <f>IF(F39=0,"NA",L39*_FX_!$I$3)</f>
        <v>NA</v>
      </c>
      <c r="P39" s="8" t="str">
        <f>IF(C39=0,"NA",ABS(C39)/_FX_!$C$4)</f>
        <v>NA</v>
      </c>
      <c r="Q39" s="15" t="str">
        <f t="shared" si="7"/>
        <v>NA</v>
      </c>
      <c r="S39" s="5"/>
    </row>
    <row r="40" spans="7:19" x14ac:dyDescent="0.25">
      <c r="G40" s="7" t="str">
        <f>IF(J40="NA","NA",J40/_FX_!$C$4)</f>
        <v>NA</v>
      </c>
      <c r="H40" s="7" t="str">
        <f>IF(K40="NA","NA",K40/_FX_!$C$4)</f>
        <v>NA</v>
      </c>
      <c r="I40" s="7" t="str">
        <f>IF(L40="na","NA",L40/_FX_!$C$4)</f>
        <v>NA</v>
      </c>
      <c r="J40" s="11" t="str">
        <f>IF(D40=0,"NA",(D40-_FX_!$I$4)*C40)</f>
        <v>NA</v>
      </c>
      <c r="K40" s="11" t="str">
        <f t="shared" si="5"/>
        <v>NA</v>
      </c>
      <c r="L40" s="6" t="str">
        <f t="shared" si="6"/>
        <v>NA</v>
      </c>
      <c r="M40" s="36" t="str">
        <f>IF(J40="NA","NA",J40*_FX_!$I$3)</f>
        <v>NA</v>
      </c>
      <c r="N40" s="36" t="str">
        <f>IF(E40=0,"NA",K40*_FX_!$I$3)</f>
        <v>NA</v>
      </c>
      <c r="O40" s="36" t="str">
        <f>IF(F40=0,"NA",L40*_FX_!$I$3)</f>
        <v>NA</v>
      </c>
      <c r="P40" s="8" t="str">
        <f>IF(C40=0,"NA",ABS(C40)/_FX_!$C$4)</f>
        <v>NA</v>
      </c>
      <c r="Q40" s="15" t="str">
        <f t="shared" si="7"/>
        <v>NA</v>
      </c>
      <c r="S40" s="5"/>
    </row>
    <row r="41" spans="7:19" x14ac:dyDescent="0.25">
      <c r="G41" s="7" t="str">
        <f>IF(J41="NA","NA",J41/_FX_!$C$4)</f>
        <v>NA</v>
      </c>
      <c r="H41" s="7" t="str">
        <f>IF(K41="NA","NA",K41/_FX_!$C$4)</f>
        <v>NA</v>
      </c>
      <c r="I41" s="7" t="str">
        <f>IF(L41="na","NA",L41/_FX_!$C$4)</f>
        <v>NA</v>
      </c>
      <c r="J41" s="11" t="str">
        <f>IF(D41=0,"NA",(D41-_FX_!$I$4)*C41)</f>
        <v>NA</v>
      </c>
      <c r="K41" s="11" t="str">
        <f t="shared" si="5"/>
        <v>NA</v>
      </c>
      <c r="L41" s="6" t="str">
        <f t="shared" si="6"/>
        <v>NA</v>
      </c>
      <c r="M41" s="36" t="str">
        <f>IF(J41="NA","NA",J41*_FX_!$I$3)</f>
        <v>NA</v>
      </c>
      <c r="N41" s="36" t="str">
        <f>IF(E41=0,"NA",K41*_FX_!$I$3)</f>
        <v>NA</v>
      </c>
      <c r="O41" s="36" t="str">
        <f>IF(F41=0,"NA",L41*_FX_!$I$3)</f>
        <v>NA</v>
      </c>
      <c r="P41" s="8" t="str">
        <f>IF(C41=0,"NA",ABS(C41)/_FX_!$C$4)</f>
        <v>NA</v>
      </c>
      <c r="Q41" s="15" t="str">
        <f t="shared" si="7"/>
        <v>NA</v>
      </c>
      <c r="S41" s="5"/>
    </row>
    <row r="42" spans="7:19" x14ac:dyDescent="0.25">
      <c r="G42" s="7" t="str">
        <f>IF(J42="NA","NA",J42/_FX_!$C$4)</f>
        <v>NA</v>
      </c>
      <c r="H42" s="7" t="str">
        <f>IF(K42="NA","NA",K42/_FX_!$C$4)</f>
        <v>NA</v>
      </c>
      <c r="I42" s="7" t="str">
        <f>IF(L42="na","NA",L42/_FX_!$C$4)</f>
        <v>NA</v>
      </c>
      <c r="J42" s="11" t="str">
        <f>IF(D42=0,"NA",(D42-_FX_!$I$4)*C42)</f>
        <v>NA</v>
      </c>
      <c r="K42" s="11" t="str">
        <f t="shared" si="5"/>
        <v>NA</v>
      </c>
      <c r="L42" s="6" t="str">
        <f t="shared" si="6"/>
        <v>NA</v>
      </c>
      <c r="M42" s="36" t="str">
        <f>IF(J42="NA","NA",J42*_FX_!$I$3)</f>
        <v>NA</v>
      </c>
      <c r="N42" s="36" t="str">
        <f>IF(E42=0,"NA",K42*_FX_!$I$3)</f>
        <v>NA</v>
      </c>
      <c r="O42" s="36" t="str">
        <f>IF(F42=0,"NA",L42*_FX_!$I$3)</f>
        <v>NA</v>
      </c>
      <c r="P42" s="8" t="str">
        <f>IF(C42=0,"NA",ABS(C42)/_FX_!$C$4)</f>
        <v>NA</v>
      </c>
      <c r="Q42" s="15" t="str">
        <f t="shared" si="7"/>
        <v>NA</v>
      </c>
      <c r="S42" s="5"/>
    </row>
    <row r="43" spans="7:19" x14ac:dyDescent="0.25">
      <c r="G43" s="7" t="str">
        <f>IF(J43="NA","NA",J43/_FX_!$C$4)</f>
        <v>NA</v>
      </c>
      <c r="H43" s="7" t="str">
        <f>IF(K43="NA","NA",K43/_FX_!$C$4)</f>
        <v>NA</v>
      </c>
      <c r="I43" s="7" t="str">
        <f>IF(L43="na","NA",L43/_FX_!$C$4)</f>
        <v>NA</v>
      </c>
      <c r="J43" s="11" t="str">
        <f>IF(D43=0,"NA",(D43-_FX_!$I$4)*C43)</f>
        <v>NA</v>
      </c>
      <c r="K43" s="11" t="str">
        <f t="shared" si="5"/>
        <v>NA</v>
      </c>
      <c r="L43" s="6" t="str">
        <f t="shared" si="6"/>
        <v>NA</v>
      </c>
      <c r="M43" s="36" t="str">
        <f>IF(J43="NA","NA",J43*_FX_!$I$3)</f>
        <v>NA</v>
      </c>
      <c r="N43" s="36" t="str">
        <f>IF(E43=0,"NA",K43*_FX_!$I$3)</f>
        <v>NA</v>
      </c>
      <c r="O43" s="36" t="str">
        <f>IF(F43=0,"NA",L43*_FX_!$I$3)</f>
        <v>NA</v>
      </c>
      <c r="P43" s="8" t="str">
        <f>IF(C43=0,"NA",ABS(C43)/_FX_!$C$4)</f>
        <v>NA</v>
      </c>
      <c r="Q43" s="15" t="str">
        <f t="shared" si="7"/>
        <v>NA</v>
      </c>
      <c r="S43" s="5"/>
    </row>
    <row r="44" spans="7:19" x14ac:dyDescent="0.25">
      <c r="G44" s="7" t="str">
        <f>IF(J44="NA","NA",J44/_FX_!$C$4)</f>
        <v>NA</v>
      </c>
      <c r="H44" s="7" t="str">
        <f>IF(K44="NA","NA",K44/_FX_!$C$4)</f>
        <v>NA</v>
      </c>
      <c r="I44" s="7" t="str">
        <f>IF(L44="na","NA",L44/_FX_!$C$4)</f>
        <v>NA</v>
      </c>
      <c r="J44" s="11" t="str">
        <f>IF(D44=0,"NA",(D44-_FX_!$I$4)*C44)</f>
        <v>NA</v>
      </c>
      <c r="K44" s="11" t="str">
        <f t="shared" si="5"/>
        <v>NA</v>
      </c>
      <c r="L44" s="6" t="str">
        <f t="shared" si="6"/>
        <v>NA</v>
      </c>
      <c r="M44" s="36" t="str">
        <f>IF(J44="NA","NA",J44*_FX_!$I$3)</f>
        <v>NA</v>
      </c>
      <c r="N44" s="36" t="str">
        <f>IF(E44=0,"NA",K44*_FX_!$I$3)</f>
        <v>NA</v>
      </c>
      <c r="O44" s="36" t="str">
        <f>IF(F44=0,"NA",L44*_FX_!$I$3)</f>
        <v>NA</v>
      </c>
      <c r="P44" s="8" t="str">
        <f>IF(C44=0,"NA",ABS(C44)/_FX_!$C$4)</f>
        <v>NA</v>
      </c>
      <c r="Q44" s="15" t="str">
        <f t="shared" si="7"/>
        <v>NA</v>
      </c>
      <c r="S44" s="5"/>
    </row>
    <row r="45" spans="7:19" x14ac:dyDescent="0.25">
      <c r="G45" s="7" t="str">
        <f>IF(J45="NA","NA",J45/_FX_!$C$4)</f>
        <v>NA</v>
      </c>
      <c r="H45" s="7" t="str">
        <f>IF(K45="NA","NA",K45/_FX_!$C$4)</f>
        <v>NA</v>
      </c>
      <c r="I45" s="7" t="str">
        <f>IF(L45="na","NA",L45/_FX_!$C$4)</f>
        <v>NA</v>
      </c>
      <c r="J45" s="11" t="str">
        <f>IF(D45=0,"NA",(D45-_FX_!$I$4)*C45)</f>
        <v>NA</v>
      </c>
      <c r="K45" s="11" t="str">
        <f t="shared" si="5"/>
        <v>NA</v>
      </c>
      <c r="L45" s="6" t="str">
        <f t="shared" si="6"/>
        <v>NA</v>
      </c>
      <c r="M45" s="36" t="str">
        <f>IF(J45="NA","NA",J45*_FX_!$I$3)</f>
        <v>NA</v>
      </c>
      <c r="N45" s="36" t="str">
        <f>IF(E45=0,"NA",K45*_FX_!$I$3)</f>
        <v>NA</v>
      </c>
      <c r="O45" s="36" t="str">
        <f>IF(F45=0,"NA",L45*_FX_!$I$3)</f>
        <v>NA</v>
      </c>
      <c r="P45" s="8" t="str">
        <f>IF(C45=0,"NA",ABS(C45)/_FX_!$C$4)</f>
        <v>NA</v>
      </c>
      <c r="Q45" s="15" t="str">
        <f t="shared" si="7"/>
        <v>NA</v>
      </c>
      <c r="S45" s="5"/>
    </row>
    <row r="46" spans="7:19" x14ac:dyDescent="0.25">
      <c r="G46" s="7" t="str">
        <f>IF(J46="NA","NA",J46/_FX_!$C$4)</f>
        <v>NA</v>
      </c>
      <c r="H46" s="7" t="str">
        <f>IF(K46="NA","NA",K46/_FX_!$C$4)</f>
        <v>NA</v>
      </c>
      <c r="I46" s="7" t="str">
        <f>IF(L46="na","NA",L46/_FX_!$C$4)</f>
        <v>NA</v>
      </c>
      <c r="J46" s="11" t="str">
        <f>IF(D46=0,"NA",(D46-_FX_!$I$4)*C46)</f>
        <v>NA</v>
      </c>
      <c r="K46" s="11" t="str">
        <f t="shared" si="5"/>
        <v>NA</v>
      </c>
      <c r="L46" s="6" t="str">
        <f t="shared" si="6"/>
        <v>NA</v>
      </c>
      <c r="M46" s="36" t="str">
        <f>IF(J46="NA","NA",J46*_FX_!$I$3)</f>
        <v>NA</v>
      </c>
      <c r="N46" s="36" t="str">
        <f>IF(E46=0,"NA",K46*_FX_!$I$3)</f>
        <v>NA</v>
      </c>
      <c r="O46" s="36" t="str">
        <f>IF(F46=0,"NA",L46*_FX_!$I$3)</f>
        <v>NA</v>
      </c>
      <c r="P46" s="8" t="str">
        <f>IF(C46=0,"NA",ABS(C46)/_FX_!$C$4)</f>
        <v>NA</v>
      </c>
      <c r="Q46" s="15" t="str">
        <f t="shared" si="7"/>
        <v>NA</v>
      </c>
      <c r="S46" s="5"/>
    </row>
    <row r="47" spans="7:19" x14ac:dyDescent="0.25">
      <c r="G47" s="7" t="str">
        <f>IF(J47="NA","NA",J47/_FX_!$C$4)</f>
        <v>NA</v>
      </c>
      <c r="H47" s="7" t="str">
        <f>IF(K47="NA","NA",K47/_FX_!$C$4)</f>
        <v>NA</v>
      </c>
      <c r="I47" s="7" t="str">
        <f>IF(L47="na","NA",L47/_FX_!$C$4)</f>
        <v>NA</v>
      </c>
      <c r="J47" s="11" t="str">
        <f>IF(D47=0,"NA",(D47-_FX_!$I$4)*C47)</f>
        <v>NA</v>
      </c>
      <c r="K47" s="11" t="str">
        <f t="shared" si="5"/>
        <v>NA</v>
      </c>
      <c r="L47" s="6" t="str">
        <f t="shared" si="6"/>
        <v>NA</v>
      </c>
      <c r="M47" s="36" t="str">
        <f>IF(J47="NA","NA",J47*_FX_!$I$3)</f>
        <v>NA</v>
      </c>
      <c r="N47" s="36" t="str">
        <f>IF(E47=0,"NA",K47*_FX_!$I$3)</f>
        <v>NA</v>
      </c>
      <c r="O47" s="36" t="str">
        <f>IF(F47=0,"NA",L47*_FX_!$I$3)</f>
        <v>NA</v>
      </c>
      <c r="P47" s="8" t="str">
        <f>IF(C47=0,"NA",ABS(C47)/_FX_!$C$4)</f>
        <v>NA</v>
      </c>
      <c r="Q47" s="15" t="str">
        <f t="shared" si="7"/>
        <v>NA</v>
      </c>
      <c r="S47" s="5"/>
    </row>
    <row r="48" spans="7:19" x14ac:dyDescent="0.25">
      <c r="G48" s="7" t="str">
        <f>IF(J48="NA","NA",J48/_FX_!$C$4)</f>
        <v>NA</v>
      </c>
      <c r="H48" s="7" t="str">
        <f>IF(K48="NA","NA",K48/_FX_!$C$4)</f>
        <v>NA</v>
      </c>
      <c r="I48" s="7" t="str">
        <f>IF(L48="na","NA",L48/_FX_!$C$4)</f>
        <v>NA</v>
      </c>
      <c r="J48" s="11" t="str">
        <f>IF(D48=0,"NA",(D48-_FX_!$I$4)*C48)</f>
        <v>NA</v>
      </c>
      <c r="K48" s="11" t="str">
        <f t="shared" si="5"/>
        <v>NA</v>
      </c>
      <c r="L48" s="6" t="str">
        <f t="shared" si="6"/>
        <v>NA</v>
      </c>
      <c r="M48" s="36" t="str">
        <f>IF(J48="NA","NA",J48*_FX_!$I$3)</f>
        <v>NA</v>
      </c>
      <c r="N48" s="36" t="str">
        <f>IF(E48=0,"NA",K48*_FX_!$I$3)</f>
        <v>NA</v>
      </c>
      <c r="O48" s="36" t="str">
        <f>IF(F48=0,"NA",L48*_FX_!$I$3)</f>
        <v>NA</v>
      </c>
      <c r="P48" s="8" t="str">
        <f>IF(C48=0,"NA",ABS(C48)/_FX_!$C$4)</f>
        <v>NA</v>
      </c>
      <c r="Q48" s="15" t="str">
        <f t="shared" si="7"/>
        <v>NA</v>
      </c>
      <c r="S48" s="5"/>
    </row>
    <row r="49" spans="7:19" x14ac:dyDescent="0.25">
      <c r="G49" s="7" t="str">
        <f>IF(J49="NA","NA",J49/_FX_!$C$4)</f>
        <v>NA</v>
      </c>
      <c r="H49" s="7" t="str">
        <f>IF(K49="NA","NA",K49/_FX_!$C$4)</f>
        <v>NA</v>
      </c>
      <c r="I49" s="7" t="str">
        <f>IF(L49="na","NA",L49/_FX_!$C$4)</f>
        <v>NA</v>
      </c>
      <c r="J49" s="11" t="str">
        <f>IF(D49=0,"NA",(D49-_FX_!$I$4)*C49)</f>
        <v>NA</v>
      </c>
      <c r="K49" s="11" t="str">
        <f t="shared" si="5"/>
        <v>NA</v>
      </c>
      <c r="L49" s="6" t="str">
        <f t="shared" si="6"/>
        <v>NA</v>
      </c>
      <c r="M49" s="36" t="str">
        <f>IF(J49="NA","NA",J49*_FX_!$I$3)</f>
        <v>NA</v>
      </c>
      <c r="N49" s="36" t="str">
        <f>IF(E49=0,"NA",K49*_FX_!$I$3)</f>
        <v>NA</v>
      </c>
      <c r="O49" s="36" t="str">
        <f>IF(F49=0,"NA",L49*_FX_!$I$3)</f>
        <v>NA</v>
      </c>
      <c r="P49" s="8" t="str">
        <f>IF(C49=0,"NA",ABS(C49)/_FX_!$C$4)</f>
        <v>NA</v>
      </c>
      <c r="Q49" s="15" t="str">
        <f t="shared" si="7"/>
        <v>NA</v>
      </c>
      <c r="S49" s="5"/>
    </row>
    <row r="50" spans="7:19" x14ac:dyDescent="0.25">
      <c r="G50" s="7" t="str">
        <f>IF(J50="NA","NA",J50/_FX_!$C$4)</f>
        <v>NA</v>
      </c>
      <c r="H50" s="7" t="str">
        <f>IF(K50="NA","NA",K50/_FX_!$C$4)</f>
        <v>NA</v>
      </c>
      <c r="I50" s="7" t="str">
        <f>IF(L50="na","NA",L50/_FX_!$C$4)</f>
        <v>NA</v>
      </c>
      <c r="J50" s="11" t="str">
        <f>IF(D50=0,"NA",(D50-_FX_!$I$4)*C50)</f>
        <v>NA</v>
      </c>
      <c r="K50" s="11" t="str">
        <f t="shared" si="5"/>
        <v>NA</v>
      </c>
      <c r="L50" s="6" t="str">
        <f t="shared" si="6"/>
        <v>NA</v>
      </c>
      <c r="M50" s="36" t="str">
        <f>IF(J50="NA","NA",J50*_FX_!$I$3)</f>
        <v>NA</v>
      </c>
      <c r="N50" s="36" t="str">
        <f>IF(E50=0,"NA",K50*_FX_!$I$3)</f>
        <v>NA</v>
      </c>
      <c r="O50" s="36" t="str">
        <f>IF(F50=0,"NA",L50*_FX_!$I$3)</f>
        <v>NA</v>
      </c>
      <c r="P50" s="8" t="str">
        <f>IF(C50=0,"NA",ABS(C50)/_FX_!$C$4)</f>
        <v>NA</v>
      </c>
      <c r="Q50" s="15" t="str">
        <f t="shared" si="7"/>
        <v>NA</v>
      </c>
      <c r="S50" s="5"/>
    </row>
    <row r="51" spans="7:19" x14ac:dyDescent="0.25">
      <c r="G51" s="7" t="str">
        <f>IF(J51="NA","NA",J51/_FX_!$C$4)</f>
        <v>NA</v>
      </c>
      <c r="H51" s="7" t="str">
        <f>IF(K51="NA","NA",K51/_FX_!$C$4)</f>
        <v>NA</v>
      </c>
      <c r="I51" s="7" t="str">
        <f>IF(L51="na","NA",L51/_FX_!$C$4)</f>
        <v>NA</v>
      </c>
      <c r="J51" s="11" t="str">
        <f>IF(D51=0,"NA",(D51-_FX_!$I$4)*C51)</f>
        <v>NA</v>
      </c>
      <c r="K51" s="11" t="str">
        <f t="shared" si="5"/>
        <v>NA</v>
      </c>
      <c r="L51" s="6" t="str">
        <f t="shared" si="6"/>
        <v>NA</v>
      </c>
      <c r="M51" s="36" t="str">
        <f>IF(J51="NA","NA",J51*_FX_!$I$3)</f>
        <v>NA</v>
      </c>
      <c r="N51" s="36" t="str">
        <f>IF(E51=0,"NA",K51*_FX_!$I$3)</f>
        <v>NA</v>
      </c>
      <c r="O51" s="36" t="str">
        <f>IF(F51=0,"NA",L51*_FX_!$I$3)</f>
        <v>NA</v>
      </c>
      <c r="P51" s="8" t="str">
        <f>IF(C51=0,"NA",ABS(C51)/_FX_!$C$4)</f>
        <v>NA</v>
      </c>
      <c r="Q51" s="15" t="str">
        <f t="shared" si="7"/>
        <v>NA</v>
      </c>
      <c r="S51" s="5"/>
    </row>
    <row r="52" spans="7:19" x14ac:dyDescent="0.25">
      <c r="G52" s="7" t="str">
        <f>IF(J52="NA","NA",J52/_FX_!$C$4)</f>
        <v>NA</v>
      </c>
      <c r="H52" s="7" t="str">
        <f>IF(K52="NA","NA",K52/_FX_!$C$4)</f>
        <v>NA</v>
      </c>
      <c r="I52" s="7" t="str">
        <f>IF(L52="na","NA",L52/_FX_!$C$4)</f>
        <v>NA</v>
      </c>
      <c r="J52" s="11" t="str">
        <f>IF(D52=0,"NA",(D52-_FX_!$I$4)*C52)</f>
        <v>NA</v>
      </c>
      <c r="K52" s="11" t="str">
        <f t="shared" si="5"/>
        <v>NA</v>
      </c>
      <c r="L52" s="6" t="str">
        <f t="shared" si="6"/>
        <v>NA</v>
      </c>
      <c r="M52" s="36" t="str">
        <f>IF(J52="NA","NA",J52*_FX_!$I$3)</f>
        <v>NA</v>
      </c>
      <c r="N52" s="36" t="str">
        <f>IF(E52=0,"NA",K52*_FX_!$I$3)</f>
        <v>NA</v>
      </c>
      <c r="O52" s="36" t="str">
        <f>IF(F52=0,"NA",L52*_FX_!$I$3)</f>
        <v>NA</v>
      </c>
      <c r="P52" s="8" t="str">
        <f>IF(C52=0,"NA",ABS(C52)/_FX_!$C$4)</f>
        <v>NA</v>
      </c>
      <c r="Q52" s="15" t="str">
        <f t="shared" si="7"/>
        <v>NA</v>
      </c>
      <c r="S52" s="5"/>
    </row>
    <row r="53" spans="7:19" x14ac:dyDescent="0.25">
      <c r="G53" s="7" t="str">
        <f>IF(J53="NA","NA",J53/_FX_!$C$4)</f>
        <v>NA</v>
      </c>
      <c r="H53" s="7" t="str">
        <f>IF(K53="NA","NA",K53/_FX_!$C$4)</f>
        <v>NA</v>
      </c>
      <c r="I53" s="7" t="str">
        <f>IF(L53="na","NA",L53/_FX_!$C$4)</f>
        <v>NA</v>
      </c>
      <c r="J53" s="11" t="str">
        <f>IF(D53=0,"NA",(D53-_FX_!$I$4)*C53)</f>
        <v>NA</v>
      </c>
      <c r="K53" s="11" t="str">
        <f t="shared" si="5"/>
        <v>NA</v>
      </c>
      <c r="L53" s="6" t="str">
        <f t="shared" si="6"/>
        <v>NA</v>
      </c>
      <c r="M53" s="36" t="str">
        <f>IF(J53="NA","NA",J53*_FX_!$I$3)</f>
        <v>NA</v>
      </c>
      <c r="N53" s="36" t="str">
        <f>IF(E53=0,"NA",K53*_FX_!$I$3)</f>
        <v>NA</v>
      </c>
      <c r="O53" s="36" t="str">
        <f>IF(F53=0,"NA",L53*_FX_!$I$3)</f>
        <v>NA</v>
      </c>
      <c r="P53" s="8" t="str">
        <f>IF(C53=0,"NA",ABS(C53)/_FX_!$C$4)</f>
        <v>NA</v>
      </c>
      <c r="Q53" s="15" t="str">
        <f t="shared" si="7"/>
        <v>NA</v>
      </c>
      <c r="S53" s="5"/>
    </row>
    <row r="54" spans="7:19" s="4" customFormat="1" x14ac:dyDescent="0.25">
      <c r="G54" s="15"/>
      <c r="H54" s="15"/>
      <c r="I54" s="16"/>
      <c r="J54" s="15"/>
      <c r="K54" s="9"/>
      <c r="L54" s="9"/>
      <c r="M54" s="34"/>
      <c r="N54" s="34"/>
      <c r="O54" s="34"/>
      <c r="P54" s="10"/>
      <c r="Q54" s="10"/>
      <c r="R54" s="15"/>
    </row>
  </sheetData>
  <autoFilter ref="B4:S53">
    <sortState ref="B5:S53">
      <sortCondition descending="1" ref="D4:D53"/>
    </sortState>
  </autoFilter>
  <mergeCells count="5">
    <mergeCell ref="B2:F2"/>
    <mergeCell ref="J2:L2"/>
    <mergeCell ref="P2:Q2"/>
    <mergeCell ref="M2:O2"/>
    <mergeCell ref="G2:I2"/>
  </mergeCells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_FX_</vt:lpstr>
      <vt:lpstr>P_UJ</vt:lpstr>
      <vt:lpstr>P_EU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</dc:creator>
  <cp:lastModifiedBy>_Tom_</cp:lastModifiedBy>
  <dcterms:created xsi:type="dcterms:W3CDTF">2012-03-02T14:14:30Z</dcterms:created>
  <dcterms:modified xsi:type="dcterms:W3CDTF">2015-01-20T06:29:46Z</dcterms:modified>
</cp:coreProperties>
</file>